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12d1f4a97775a42/Desktop/Proyecto Lanzamientos/Lean Process Implementer/Curso Abril-Mayo/Semana 5/"/>
    </mc:Choice>
  </mc:AlternateContent>
  <xr:revisionPtr revIDLastSave="1" documentId="13_ncr:1_{A96FF95E-B863-439B-8BBA-8491C7BE50F7}" xr6:coauthVersionLast="47" xr6:coauthVersionMax="47" xr10:uidLastSave="{BB8F7E31-B254-4B4C-9F25-21BD37970BB1}"/>
  <bookViews>
    <workbookView xWindow="28680" yWindow="-120" windowWidth="29040" windowHeight="15720" xr2:uid="{525A5F2E-D2CA-4818-9F34-F071D4F8967B}"/>
  </bookViews>
  <sheets>
    <sheet name="UME-03" sheetId="2" r:id="rId1"/>
  </sheets>
  <definedNames>
    <definedName name="Estado" localSheetId="0">#REF!</definedName>
    <definedName name="Estado">#REF!</definedName>
    <definedName name="Feriados" localSheetId="0">#REF!</definedName>
    <definedName name="Feriados">#REF!</definedName>
    <definedName name="HOLA" localSheetId="0">#REF!,#REF!</definedName>
    <definedName name="HOLA">#REF!,#REF!</definedName>
    <definedName name="Lista1" localSheetId="0">#REF!,#REF!</definedName>
    <definedName name="Lista1">#REF!,#REF!</definedName>
    <definedName name="PROC_1" localSheetId="0">#REF!,#REF!</definedName>
    <definedName name="PROC_1">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2" l="1"/>
  <c r="L3" i="2" s="1"/>
  <c r="J14" i="2"/>
  <c r="G3" i="2"/>
  <c r="K25" i="2" l="1"/>
</calcChain>
</file>

<file path=xl/sharedStrings.xml><?xml version="1.0" encoding="utf-8"?>
<sst xmlns="http://schemas.openxmlformats.org/spreadsheetml/2006/main" count="62" uniqueCount="54">
  <si>
    <t>FICHA TÉCNICA KCI</t>
  </si>
  <si>
    <t xml:space="preserve">KCI: </t>
  </si>
  <si>
    <t>Proceso Nivel 1:</t>
  </si>
  <si>
    <t>Apoyo Terapéutico</t>
  </si>
  <si>
    <t>Responsable KCI</t>
  </si>
  <si>
    <t>Prioridad</t>
  </si>
  <si>
    <t>UME-03 Historia clínica digitalizada UME</t>
  </si>
  <si>
    <t>Proceso Nivel 2:</t>
  </si>
  <si>
    <t>Unidades Médicas Especializadas</t>
  </si>
  <si>
    <t xml:space="preserve">Definición del impacto clave </t>
  </si>
  <si>
    <t>Impactos</t>
  </si>
  <si>
    <t>Tipo de Impacto</t>
  </si>
  <si>
    <t>Tipo de iniciativa de mitigación</t>
  </si>
  <si>
    <t xml:space="preserve">Comunicación </t>
  </si>
  <si>
    <t>Capacitación</t>
  </si>
  <si>
    <t>Plan de documentación en Procesos</t>
  </si>
  <si>
    <t>TI</t>
  </si>
  <si>
    <t>Cambio en Estructura</t>
  </si>
  <si>
    <t>Proceso / Procedimiento</t>
  </si>
  <si>
    <t>X</t>
  </si>
  <si>
    <t>Carga de Trabajo</t>
  </si>
  <si>
    <t>Conocimientos y Habilidades</t>
  </si>
  <si>
    <t>Estructura / Roles y perfiles</t>
  </si>
  <si>
    <t>Cambio Cultural</t>
  </si>
  <si>
    <t>Estimación de la complejidad de Mitigación de este  KCI</t>
  </si>
  <si>
    <t>Estimación del nivel de Impacto si no se mitiga previo al Go Live
Completar con los valores de la lista desplegable:  1:BAJO  //  5: MEDIO  //  9: ALTO</t>
  </si>
  <si>
    <t>Prioridad  (NO COMPLETAR MANUALMENTE)</t>
  </si>
  <si>
    <t xml:space="preserve">a: Complejidad Tiempo </t>
  </si>
  <si>
    <t>a: Impacto en Volumen de ventas - facturación</t>
  </si>
  <si>
    <t xml:space="preserve">1: Menos de 2 Meses; 5: Entre 2 y 4 Meses; 9: Más de 4 Meses </t>
  </si>
  <si>
    <t xml:space="preserve">b: Control y efectividad del proceso </t>
  </si>
  <si>
    <t>N/A</t>
  </si>
  <si>
    <t>b: Complejidad Dinero</t>
  </si>
  <si>
    <t xml:space="preserve">c: Carga de Trabajo </t>
  </si>
  <si>
    <t>1: Incluido en Costo Inicial; 5: Hasta 5M USD;  9: Más de 5M USD</t>
  </si>
  <si>
    <t xml:space="preserve">d: Incumplimiento en temas normativos y legales </t>
  </si>
  <si>
    <t>c: Complejidad Estructura dedicada</t>
  </si>
  <si>
    <t>e: Impacto al Cliente o Paciente</t>
  </si>
  <si>
    <t>1: 0 recursos; 5: Hasta 3 recursos;  9: Más de 3 recursos</t>
  </si>
  <si>
    <t>f: Impacto a Médicos</t>
  </si>
  <si>
    <t>d: Complejidad Tecnología</t>
  </si>
  <si>
    <t xml:space="preserve">g: Impacto a Otros Stakeholders </t>
  </si>
  <si>
    <t>1: La tengo; 5: Es fácil adquirirla;  9: Es compleja adquirirla</t>
  </si>
  <si>
    <t>h: Productividad</t>
  </si>
  <si>
    <t>No está documentrdo el proceso. No está estandarizado</t>
  </si>
  <si>
    <t>No existe un instructivo del sistema</t>
  </si>
  <si>
    <t xml:space="preserve">Médicos y enfermeras no pueden utilizar tecnología </t>
  </si>
  <si>
    <t>No está en el descritivo de funciones de la de la persona, lo cuál no hay competencias en tecnología</t>
  </si>
  <si>
    <t>Nunca se ha hecho algo parecido</t>
  </si>
  <si>
    <t xml:space="preserve">
AS IS:
La  historia clínica del paciente se completa en parte de forma manual y otra parte en el sistema gema.
TO BE 
La historia clínica se encuentra en el sistema MV Soul. El médico y el personal de enfermería deben completar en línea  la información qué corresponda a sus pacientes.</t>
  </si>
  <si>
    <t>Documentación</t>
  </si>
  <si>
    <t>Los médicos y enfermeras no han utilizado el sistema y la va a consumir tiempo y trabajo</t>
  </si>
  <si>
    <t>x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</si>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</sst>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b/>
      <i/>
      <sz val="18"/>
      <color theme="0"/>
      <name val="Aptos Narrow"/>
      <family val="2"/>
      <scheme val="minor"/>
    </font>
    <font>
      <b/>
      <i/>
      <sz val="18"/>
      <color theme="1"/>
      <name val="Aptos Narrow"/>
      <family val="2"/>
      <scheme val="minor"/>
    </font>
    <font>
      <b/>
      <i/>
      <sz val="18"/>
      <name val="Aptos Narrow"/>
      <family val="2"/>
      <scheme val="minor"/>
    </font>
    <font>
      <sz val="18"/>
      <color rgb="FF000000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22"/>
      <color rgb="FF00000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8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i/>
      <sz val="18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6" fillId="4" borderId="4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/>
    <xf numFmtId="0" fontId="4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vertical="center"/>
    </xf>
    <xf numFmtId="0" fontId="1" fillId="2" borderId="22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" fillId="2" borderId="2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indent="1"/>
    </xf>
    <xf numFmtId="0" fontId="1" fillId="2" borderId="10" xfId="0" applyFont="1" applyFill="1" applyBorder="1" applyAlignment="1">
      <alignment vertical="center"/>
    </xf>
    <xf numFmtId="0" fontId="12" fillId="2" borderId="14" xfId="0" applyFont="1" applyFill="1" applyBorder="1" applyAlignment="1">
      <alignment vertical="center"/>
    </xf>
    <xf numFmtId="0" fontId="1" fillId="2" borderId="19" xfId="0" applyFont="1" applyFill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/>
    <xf numFmtId="0" fontId="1" fillId="2" borderId="8" xfId="0" applyFont="1" applyFill="1" applyBorder="1"/>
    <xf numFmtId="0" fontId="1" fillId="2" borderId="1" xfId="0" applyFont="1" applyFill="1" applyBorder="1"/>
    <xf numFmtId="0" fontId="1" fillId="2" borderId="9" xfId="0" applyFont="1" applyFill="1" applyBorder="1"/>
    <xf numFmtId="0" fontId="5" fillId="2" borderId="1" xfId="0" applyFont="1" applyFill="1" applyBorder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left" vertical="center" indent="1"/>
    </xf>
    <xf numFmtId="0" fontId="3" fillId="6" borderId="8" xfId="0" applyFont="1" applyFill="1" applyBorder="1" applyAlignment="1">
      <alignment horizontal="left" vertical="center" indent="1"/>
    </xf>
    <xf numFmtId="17" fontId="5" fillId="2" borderId="5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/>
    </xf>
    <xf numFmtId="0" fontId="9" fillId="5" borderId="24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15">
    <dxf>
      <font>
        <b/>
        <i val="0"/>
        <color auto="1"/>
      </font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ont>
        <b/>
        <i val="0"/>
        <color auto="1"/>
      </font>
      <fill>
        <gradientFill type="path" left="0.5" right="0.5" top="0.5" bottom="0.5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auto="1"/>
      </font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ont>
        <b/>
        <i val="0"/>
        <color auto="1"/>
      </font>
      <fill>
        <gradientFill type="path" left="0.5" right="0.5" top="0.5" bottom="0.5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auto="1"/>
      </font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ont>
        <b/>
        <i val="0"/>
        <color auto="1"/>
      </font>
      <fill>
        <gradientFill type="path" left="0.5" right="0.5" top="0.5" bottom="0.5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auto="1"/>
      </font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ont>
        <b/>
        <i val="0"/>
        <color auto="1"/>
      </font>
      <fill>
        <gradientFill type="path" left="0.5" right="0.5" top="0.5" bottom="0.5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auto="1"/>
      </font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ont>
        <b/>
        <i val="0"/>
        <color auto="1"/>
      </font>
      <fill>
        <gradientFill type="path" left="0.5" right="0.5" top="0.5" bottom="0.5">
          <stop position="0">
            <color theme="0"/>
          </stop>
          <stop position="1">
            <color rgb="FFFFFF0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28809</xdr:colOff>
      <xdr:row>12</xdr:row>
      <xdr:rowOff>191764</xdr:rowOff>
    </xdr:from>
    <xdr:to>
      <xdr:col>18</xdr:col>
      <xdr:colOff>213412</xdr:colOff>
      <xdr:row>22</xdr:row>
      <xdr:rowOff>181090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B85BCF92-E8AB-4FD5-BAB4-FB4FAC8A743E}"/>
            </a:ext>
          </a:extLst>
        </xdr:cNvPr>
        <xdr:cNvGrpSpPr/>
      </xdr:nvGrpSpPr>
      <xdr:grpSpPr>
        <a:xfrm>
          <a:off x="25950952" y="12747446"/>
          <a:ext cx="5940590" cy="3293924"/>
          <a:chOff x="2768600" y="2067694"/>
          <a:chExt cx="4251325" cy="2598738"/>
        </a:xfrm>
      </xdr:grpSpPr>
      <xdr:pic>
        <xdr:nvPicPr>
          <xdr:cNvPr id="3" name="Picture 10">
            <a:extLst>
              <a:ext uri="{FF2B5EF4-FFF2-40B4-BE49-F238E27FC236}">
                <a16:creationId xmlns:a16="http://schemas.microsoft.com/office/drawing/2014/main" id="{BAF594D3-8E25-F836-33E3-0F67CBA636E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768600" y="2067694"/>
            <a:ext cx="4251325" cy="259873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sp macro="" textlink="">
        <xdr:nvSpPr>
          <xdr:cNvPr id="4" name="31 Rectángulo redondeado">
            <a:extLst>
              <a:ext uri="{FF2B5EF4-FFF2-40B4-BE49-F238E27FC236}">
                <a16:creationId xmlns:a16="http://schemas.microsoft.com/office/drawing/2014/main" id="{094C9A48-312D-02B6-3CE3-9E4F1EB9E0C9}"/>
              </a:ext>
            </a:extLst>
          </xdr:cNvPr>
          <xdr:cNvSpPr/>
        </xdr:nvSpPr>
        <xdr:spPr>
          <a:xfrm>
            <a:off x="3203438" y="2220295"/>
            <a:ext cx="3552798" cy="854933"/>
          </a:xfrm>
          <a:prstGeom prst="roundRect">
            <a:avLst/>
          </a:prstGeom>
          <a:noFill/>
          <a:ln w="28575">
            <a:solidFill>
              <a:schemeClr val="accent5"/>
            </a:solidFill>
            <a:prstDash val="solid"/>
          </a:ln>
          <a:effectLst>
            <a:glow rad="63500">
              <a:schemeClr val="accent5">
                <a:satMod val="175000"/>
                <a:alpha val="40000"/>
              </a:schemeClr>
            </a:glow>
            <a:outerShdw blurRad="40000" dist="23000" dir="5400000" rotWithShape="0">
              <a:srgbClr val="000000">
                <a:alpha val="35000"/>
              </a:srgbClr>
            </a:outerShdw>
          </a:effectLst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es-A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endParaRPr lang="es-AR">
              <a:solidFill>
                <a:prstClr val="white"/>
              </a:solidFill>
            </a:endParaRPr>
          </a:p>
        </xdr:txBody>
      </xdr:sp>
    </xdr:grpSp>
    <xdr:clientData/>
  </xdr:twoCellAnchor>
  <xdr:twoCellAnchor editAs="oneCell">
    <xdr:from>
      <xdr:col>1</xdr:col>
      <xdr:colOff>831273</xdr:colOff>
      <xdr:row>0</xdr:row>
      <xdr:rowOff>138545</xdr:rowOff>
    </xdr:from>
    <xdr:to>
      <xdr:col>3</xdr:col>
      <xdr:colOff>69272</xdr:colOff>
      <xdr:row>1</xdr:row>
      <xdr:rowOff>685619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62623AC-ADC9-4A42-9A27-CCDCC1388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137" y="138545"/>
          <a:ext cx="5261551" cy="1326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721CA-B9D6-4B95-AE0A-734174C3F2E9}">
  <dimension ref="B1:R34"/>
  <sheetViews>
    <sheetView tabSelected="1" topLeftCell="A3" zoomScale="55" zoomScaleNormal="55" workbookViewId="0">
      <selection activeCell="H6" sqref="H6:L6"/>
    </sheetView>
  </sheetViews>
  <sheetFormatPr baseColWidth="10" defaultColWidth="11.453125" defaultRowHeight="23.5" x14ac:dyDescent="0.55000000000000004"/>
  <cols>
    <col min="1" max="1" width="2.1796875" style="1" customWidth="1"/>
    <col min="2" max="2" width="50.81640625" style="1" customWidth="1"/>
    <col min="3" max="4" width="35.453125" style="1" customWidth="1"/>
    <col min="5" max="5" width="30.54296875" style="1" customWidth="1"/>
    <col min="6" max="7" width="31.453125" style="1" customWidth="1"/>
    <col min="8" max="12" width="30.81640625" style="1" customWidth="1"/>
    <col min="13" max="13" width="25.1796875" style="1" customWidth="1"/>
    <col min="14" max="16384" width="11.453125" style="1"/>
  </cols>
  <sheetData>
    <row r="1" spans="2:18" ht="61" customHeight="1" x14ac:dyDescent="0.55000000000000004">
      <c r="E1" s="33" t="s">
        <v>0</v>
      </c>
      <c r="F1" s="33"/>
      <c r="G1" s="33"/>
      <c r="H1" s="33"/>
      <c r="I1" s="33"/>
    </row>
    <row r="2" spans="2:18" ht="65.25" customHeight="1" thickBot="1" x14ac:dyDescent="0.6">
      <c r="E2" s="33"/>
      <c r="F2" s="34"/>
      <c r="G2" s="34"/>
      <c r="H2" s="34"/>
      <c r="I2" s="34"/>
    </row>
    <row r="3" spans="2:18" s="2" customFormat="1" ht="52" customHeight="1" thickBot="1" x14ac:dyDescent="0.4">
      <c r="B3" s="27" t="s">
        <v>1</v>
      </c>
      <c r="C3" s="28" t="s">
        <v>2</v>
      </c>
      <c r="D3" s="32" t="s">
        <v>3</v>
      </c>
      <c r="E3" s="32"/>
      <c r="F3" s="35" t="s">
        <v>4</v>
      </c>
      <c r="G3" s="37">
        <f>35/38</f>
        <v>0.92105263157894735</v>
      </c>
      <c r="H3" s="38"/>
      <c r="I3" s="38"/>
      <c r="J3" s="39"/>
      <c r="K3" s="43" t="s">
        <v>5</v>
      </c>
      <c r="L3" s="30" t="b">
        <f>K14</f>
        <v>0</v>
      </c>
    </row>
    <row r="4" spans="2:18" ht="52" customHeight="1" thickBot="1" x14ac:dyDescent="0.6">
      <c r="B4" s="3" t="s">
        <v>6</v>
      </c>
      <c r="C4" s="29" t="s">
        <v>7</v>
      </c>
      <c r="D4" s="32" t="s">
        <v>8</v>
      </c>
      <c r="E4" s="32"/>
      <c r="F4" s="36"/>
      <c r="G4" s="40"/>
      <c r="H4" s="41"/>
      <c r="I4" s="41"/>
      <c r="J4" s="42"/>
      <c r="K4" s="44"/>
      <c r="L4" s="31"/>
    </row>
    <row r="5" spans="2:18" ht="25" customHeight="1" thickBot="1" x14ac:dyDescent="0.6">
      <c r="B5" s="43" t="s">
        <v>9</v>
      </c>
      <c r="C5" s="35"/>
      <c r="D5" s="45" t="s">
        <v>10</v>
      </c>
      <c r="E5" s="46"/>
      <c r="F5" s="47"/>
      <c r="G5" s="49" t="s">
        <v>11</v>
      </c>
      <c r="H5" s="51" t="s">
        <v>12</v>
      </c>
      <c r="I5" s="52"/>
      <c r="J5" s="52"/>
      <c r="K5" s="52"/>
      <c r="L5" s="53"/>
      <c r="M5" s="54"/>
      <c r="N5" s="55"/>
      <c r="O5" s="55"/>
      <c r="P5" s="55"/>
      <c r="Q5" s="55"/>
      <c r="R5" s="55"/>
    </row>
    <row r="6" spans="2:18" ht="71" thickBot="1" x14ac:dyDescent="0.6">
      <c r="B6" s="44"/>
      <c r="C6" s="36"/>
      <c r="D6" s="45"/>
      <c r="E6" s="46"/>
      <c r="F6" s="48"/>
      <c r="G6" s="50"/>
      <c r="H6" s="78" t="s">
        <v>13</v>
      </c>
      <c r="I6" s="79" t="s">
        <v>14</v>
      </c>
      <c r="J6" s="80" t="s">
        <v>15</v>
      </c>
      <c r="K6" s="80" t="s">
        <v>16</v>
      </c>
      <c r="L6" s="80" t="s">
        <v>17</v>
      </c>
    </row>
    <row r="7" spans="2:18" ht="111" customHeight="1" x14ac:dyDescent="0.55000000000000004">
      <c r="B7" s="76" t="s">
        <v>49</v>
      </c>
      <c r="C7" s="77"/>
      <c r="D7" s="56" t="s">
        <v>44</v>
      </c>
      <c r="E7" s="57"/>
      <c r="F7" s="58"/>
      <c r="G7" s="4" t="s">
        <v>18</v>
      </c>
      <c r="H7" s="5"/>
      <c r="I7" s="6"/>
      <c r="J7" s="6" t="s">
        <v>19</v>
      </c>
      <c r="K7" s="6"/>
      <c r="L7" s="6"/>
    </row>
    <row r="8" spans="2:18" ht="111" customHeight="1" x14ac:dyDescent="0.55000000000000004">
      <c r="B8" s="76"/>
      <c r="C8" s="77"/>
      <c r="D8" s="56" t="s">
        <v>45</v>
      </c>
      <c r="E8" s="57"/>
      <c r="F8" s="58"/>
      <c r="G8" s="4" t="s">
        <v>50</v>
      </c>
      <c r="H8" s="5"/>
      <c r="I8" s="6"/>
      <c r="J8" s="6" t="s">
        <v>19</v>
      </c>
      <c r="K8" s="6"/>
      <c r="L8" s="6"/>
    </row>
    <row r="9" spans="2:18" ht="111" customHeight="1" x14ac:dyDescent="0.55000000000000004">
      <c r="B9" s="76"/>
      <c r="C9" s="77"/>
      <c r="D9" s="56" t="s">
        <v>51</v>
      </c>
      <c r="E9" s="57"/>
      <c r="F9" s="58"/>
      <c r="G9" s="4" t="s">
        <v>20</v>
      </c>
      <c r="H9" s="5" t="s">
        <v>19</v>
      </c>
      <c r="I9" s="6" t="s">
        <v>19</v>
      </c>
      <c r="J9" s="6"/>
      <c r="K9" s="6"/>
      <c r="L9" s="6"/>
    </row>
    <row r="10" spans="2:18" ht="111" customHeight="1" x14ac:dyDescent="0.55000000000000004">
      <c r="B10" s="76"/>
      <c r="C10" s="77"/>
      <c r="D10" s="56" t="s">
        <v>46</v>
      </c>
      <c r="E10" s="57"/>
      <c r="F10" s="58"/>
      <c r="G10" s="4" t="s">
        <v>21</v>
      </c>
      <c r="H10" s="5"/>
      <c r="I10" s="6" t="s">
        <v>19</v>
      </c>
      <c r="J10" s="6"/>
      <c r="K10" s="6"/>
      <c r="L10" s="6"/>
    </row>
    <row r="11" spans="2:18" ht="111" customHeight="1" x14ac:dyDescent="0.55000000000000004">
      <c r="B11" s="76"/>
      <c r="C11" s="77"/>
      <c r="D11" s="56" t="s">
        <v>47</v>
      </c>
      <c r="E11" s="57"/>
      <c r="F11" s="58"/>
      <c r="G11" s="4" t="s">
        <v>22</v>
      </c>
      <c r="H11" s="5"/>
      <c r="I11" s="6"/>
      <c r="K11" s="6"/>
      <c r="L11" s="6" t="s">
        <v>19</v>
      </c>
    </row>
    <row r="12" spans="2:18" ht="111" customHeight="1" thickBot="1" x14ac:dyDescent="0.6">
      <c r="B12" s="76"/>
      <c r="C12" s="77"/>
      <c r="D12" s="56" t="s">
        <v>48</v>
      </c>
      <c r="E12" s="57"/>
      <c r="F12" s="58"/>
      <c r="G12" s="4" t="s">
        <v>23</v>
      </c>
      <c r="H12" s="5" t="s">
        <v>19</v>
      </c>
      <c r="I12" s="6" t="s">
        <v>19</v>
      </c>
      <c r="J12" s="6" t="s">
        <v>52</v>
      </c>
      <c r="K12" s="6"/>
      <c r="L12" s="6"/>
    </row>
    <row r="13" spans="2:18" ht="40" customHeight="1" thickBot="1" x14ac:dyDescent="0.6">
      <c r="B13" s="59" t="s">
        <v>24</v>
      </c>
      <c r="C13" s="60"/>
      <c r="D13" s="61"/>
      <c r="E13" s="62"/>
      <c r="F13" s="63" t="s">
        <v>25</v>
      </c>
      <c r="G13" s="64"/>
      <c r="H13" s="64"/>
      <c r="I13" s="64"/>
      <c r="J13" s="65"/>
      <c r="K13" s="66" t="s">
        <v>26</v>
      </c>
      <c r="L13" s="62"/>
    </row>
    <row r="14" spans="2:18" ht="25" customHeight="1" x14ac:dyDescent="0.55000000000000004">
      <c r="B14" s="7"/>
      <c r="C14" s="8"/>
      <c r="D14" s="9"/>
      <c r="E14" s="67" t="s">
        <v>53</v>
      </c>
      <c r="J14" s="70" t="str">
        <f>IF(SUM(I15:I22)&gt;=36,"ALTA","BAJA")</f>
        <v>ALTA</v>
      </c>
      <c r="K14" s="72" t="b">
        <f>IF(AND(E14="ALTA",J14="ALTA"),"GRAN LOGRO", IF(AND(E14="ALTA",J14="BAJA"),"INGRATO", IF(AND(E14="BAJA",J14="ALTA"),"VICTORIA TEMPRANA",IF(AND(E14="BAJA",J14="BAJA"),"NO CRITICO"))))</f>
        <v>0</v>
      </c>
      <c r="L14" s="73"/>
    </row>
    <row r="15" spans="2:18" ht="25" customHeight="1" x14ac:dyDescent="0.55000000000000004">
      <c r="B15" s="10" t="s">
        <v>27</v>
      </c>
      <c r="D15" s="11">
        <v>5</v>
      </c>
      <c r="E15" s="68"/>
      <c r="F15" s="12" t="s">
        <v>28</v>
      </c>
      <c r="G15" s="12"/>
      <c r="H15" s="2"/>
      <c r="I15" s="13">
        <v>1</v>
      </c>
      <c r="J15" s="70"/>
      <c r="K15" s="72"/>
      <c r="L15" s="73"/>
      <c r="M15" s="14" t="s">
        <v>19</v>
      </c>
    </row>
    <row r="16" spans="2:18" ht="25" customHeight="1" x14ac:dyDescent="0.55000000000000004">
      <c r="B16" s="15" t="s">
        <v>29</v>
      </c>
      <c r="D16" s="16"/>
      <c r="E16" s="68"/>
      <c r="F16" s="12" t="s">
        <v>30</v>
      </c>
      <c r="I16" s="17">
        <v>9</v>
      </c>
      <c r="J16" s="70"/>
      <c r="K16" s="72"/>
      <c r="L16" s="73"/>
      <c r="M16" s="14" t="s">
        <v>31</v>
      </c>
    </row>
    <row r="17" spans="2:12" ht="25" customHeight="1" x14ac:dyDescent="0.55000000000000004">
      <c r="B17" s="18" t="s">
        <v>32</v>
      </c>
      <c r="D17" s="11">
        <v>1</v>
      </c>
      <c r="E17" s="68"/>
      <c r="F17" s="12" t="s">
        <v>33</v>
      </c>
      <c r="G17" s="12"/>
      <c r="H17" s="2"/>
      <c r="I17" s="17">
        <v>9</v>
      </c>
      <c r="J17" s="70"/>
      <c r="K17" s="72"/>
      <c r="L17" s="73"/>
    </row>
    <row r="18" spans="2:12" ht="25" customHeight="1" x14ac:dyDescent="0.55000000000000004">
      <c r="B18" s="15" t="s">
        <v>34</v>
      </c>
      <c r="D18" s="19"/>
      <c r="E18" s="68"/>
      <c r="F18" s="12" t="s">
        <v>35</v>
      </c>
      <c r="G18" s="12"/>
      <c r="H18" s="2"/>
      <c r="I18" s="17">
        <v>5</v>
      </c>
      <c r="J18" s="70"/>
      <c r="K18" s="72"/>
      <c r="L18" s="73"/>
    </row>
    <row r="19" spans="2:12" ht="25" customHeight="1" x14ac:dyDescent="0.55000000000000004">
      <c r="B19" s="10" t="s">
        <v>36</v>
      </c>
      <c r="D19" s="11">
        <v>5</v>
      </c>
      <c r="E19" s="68"/>
      <c r="F19" s="12" t="s">
        <v>37</v>
      </c>
      <c r="G19" s="12"/>
      <c r="H19" s="2"/>
      <c r="I19" s="17">
        <v>9</v>
      </c>
      <c r="J19" s="70"/>
      <c r="K19" s="72"/>
      <c r="L19" s="73"/>
    </row>
    <row r="20" spans="2:12" ht="25" customHeight="1" x14ac:dyDescent="0.55000000000000004">
      <c r="B20" s="15" t="s">
        <v>38</v>
      </c>
      <c r="D20" s="20"/>
      <c r="E20" s="68"/>
      <c r="F20" s="12" t="s">
        <v>39</v>
      </c>
      <c r="G20" s="12"/>
      <c r="H20" s="2"/>
      <c r="I20" s="17">
        <v>9</v>
      </c>
      <c r="J20" s="70"/>
      <c r="K20" s="72"/>
      <c r="L20" s="73"/>
    </row>
    <row r="21" spans="2:12" ht="25" customHeight="1" x14ac:dyDescent="0.55000000000000004">
      <c r="B21" s="10" t="s">
        <v>40</v>
      </c>
      <c r="D21" s="11">
        <v>1</v>
      </c>
      <c r="E21" s="68"/>
      <c r="F21" s="12" t="s">
        <v>41</v>
      </c>
      <c r="G21" s="12"/>
      <c r="H21" s="2"/>
      <c r="I21" s="17">
        <v>5</v>
      </c>
      <c r="J21" s="70"/>
      <c r="K21" s="72"/>
      <c r="L21" s="73"/>
    </row>
    <row r="22" spans="2:12" ht="25" customHeight="1" x14ac:dyDescent="0.55000000000000004">
      <c r="B22" s="15" t="s">
        <v>42</v>
      </c>
      <c r="D22" s="20"/>
      <c r="E22" s="68"/>
      <c r="F22" s="12" t="s">
        <v>43</v>
      </c>
      <c r="G22" s="12"/>
      <c r="H22" s="2"/>
      <c r="I22" s="17">
        <v>9</v>
      </c>
      <c r="J22" s="70"/>
      <c r="K22" s="72"/>
      <c r="L22" s="73"/>
    </row>
    <row r="23" spans="2:12" ht="25" customHeight="1" thickBot="1" x14ac:dyDescent="0.6">
      <c r="B23" s="21"/>
      <c r="C23" s="22"/>
      <c r="D23" s="23"/>
      <c r="E23" s="69"/>
      <c r="F23" s="24"/>
      <c r="G23" s="24"/>
      <c r="H23" s="24"/>
      <c r="I23" s="24"/>
      <c r="J23" s="71"/>
      <c r="K23" s="74"/>
      <c r="L23" s="75"/>
    </row>
    <row r="24" spans="2:12" ht="39.75" customHeight="1" x14ac:dyDescent="0.55000000000000004">
      <c r="K24" s="25"/>
      <c r="L24" s="26"/>
    </row>
    <row r="25" spans="2:12" ht="39.75" hidden="1" customHeight="1" x14ac:dyDescent="0.55000000000000004">
      <c r="K25" s="12" t="str">
        <f>IF(AND($J$14&gt;= 41,$E$14&gt;=18),"2",IF(AND($J$14&gt;=40.5,$E$14&lt;18),"1",IF(AND($J$14&lt;40.5,$E$14&lt;18),"3",IF(AND($J$14&lt;40.5,$E$14&gt;=18),"4"))))</f>
        <v>2</v>
      </c>
      <c r="L25" s="26"/>
    </row>
    <row r="26" spans="2:12" ht="30" customHeight="1" x14ac:dyDescent="0.55000000000000004">
      <c r="K26" s="26"/>
      <c r="L26" s="26"/>
    </row>
    <row r="27" spans="2:12" ht="36" customHeight="1" x14ac:dyDescent="0.55000000000000004">
      <c r="K27" s="26"/>
      <c r="L27" s="26"/>
    </row>
    <row r="28" spans="2:12" ht="36" customHeight="1" x14ac:dyDescent="0.55000000000000004">
      <c r="K28" s="26"/>
      <c r="L28" s="26"/>
    </row>
    <row r="29" spans="2:12" x14ac:dyDescent="0.55000000000000004">
      <c r="K29" s="26"/>
      <c r="L29" s="26"/>
    </row>
    <row r="30" spans="2:12" x14ac:dyDescent="0.55000000000000004">
      <c r="K30" s="26"/>
      <c r="L30" s="26"/>
    </row>
    <row r="31" spans="2:12" x14ac:dyDescent="0.55000000000000004">
      <c r="K31" s="26"/>
      <c r="L31" s="26"/>
    </row>
    <row r="32" spans="2:12" x14ac:dyDescent="0.55000000000000004">
      <c r="K32" s="26"/>
      <c r="L32" s="26"/>
    </row>
    <row r="33" spans="11:12" x14ac:dyDescent="0.55000000000000004">
      <c r="K33" s="26"/>
      <c r="L33" s="26"/>
    </row>
    <row r="34" spans="11:12" x14ac:dyDescent="0.55000000000000004">
      <c r="K34" s="26"/>
      <c r="L34" s="26"/>
    </row>
  </sheetData>
  <mergeCells count="25">
    <mergeCell ref="D12:F12"/>
    <mergeCell ref="B13:E13"/>
    <mergeCell ref="F13:J13"/>
    <mergeCell ref="K13:L13"/>
    <mergeCell ref="E14:E23"/>
    <mergeCell ref="J14:J23"/>
    <mergeCell ref="K14:L23"/>
    <mergeCell ref="B7:C12"/>
    <mergeCell ref="D7:F7"/>
    <mergeCell ref="D9:F9"/>
    <mergeCell ref="D10:F10"/>
    <mergeCell ref="D11:F11"/>
    <mergeCell ref="D8:F8"/>
    <mergeCell ref="B5:C6"/>
    <mergeCell ref="D5:F6"/>
    <mergeCell ref="G5:G6"/>
    <mergeCell ref="H5:L5"/>
    <mergeCell ref="M5:R5"/>
    <mergeCell ref="L3:L4"/>
    <mergeCell ref="D4:E4"/>
    <mergeCell ref="E1:I2"/>
    <mergeCell ref="D3:E3"/>
    <mergeCell ref="F3:F4"/>
    <mergeCell ref="G3:J4"/>
    <mergeCell ref="K3:K4"/>
  </mergeCells>
  <conditionalFormatting sqref="D15">
    <cfRule type="cellIs" dxfId="14" priority="10" operator="equal">
      <formula>5</formula>
    </cfRule>
    <cfRule type="cellIs" dxfId="13" priority="11" operator="equal">
      <formula>1</formula>
    </cfRule>
    <cfRule type="cellIs" dxfId="12" priority="12" operator="equal">
      <formula>9</formula>
    </cfRule>
  </conditionalFormatting>
  <conditionalFormatting sqref="D17">
    <cfRule type="cellIs" dxfId="11" priority="7" operator="equal">
      <formula>5</formula>
    </cfRule>
    <cfRule type="cellIs" dxfId="10" priority="8" operator="equal">
      <formula>1</formula>
    </cfRule>
    <cfRule type="cellIs" dxfId="9" priority="9" operator="equal">
      <formula>9</formula>
    </cfRule>
  </conditionalFormatting>
  <conditionalFormatting sqref="D19">
    <cfRule type="cellIs" dxfId="8" priority="4" operator="equal">
      <formula>5</formula>
    </cfRule>
    <cfRule type="cellIs" dxfId="7" priority="5" operator="equal">
      <formula>1</formula>
    </cfRule>
    <cfRule type="cellIs" dxfId="6" priority="6" operator="equal">
      <formula>9</formula>
    </cfRule>
  </conditionalFormatting>
  <conditionalFormatting sqref="D21">
    <cfRule type="cellIs" dxfId="5" priority="1" operator="equal">
      <formula>5</formula>
    </cfRule>
    <cfRule type="cellIs" dxfId="4" priority="2" operator="equal">
      <formula>1</formula>
    </cfRule>
    <cfRule type="cellIs" dxfId="3" priority="3" operator="equal">
      <formula>9</formula>
    </cfRule>
  </conditionalFormatting>
  <conditionalFormatting sqref="I15:I22">
    <cfRule type="cellIs" dxfId="2" priority="13" operator="equal">
      <formula>5</formula>
    </cfRule>
    <cfRule type="cellIs" dxfId="1" priority="14" operator="equal">
      <formula>1</formula>
    </cfRule>
    <cfRule type="cellIs" dxfId="0" priority="15" operator="equal">
      <formula>9</formula>
    </cfRule>
  </conditionalFormatting>
  <dataValidations count="2">
    <dataValidation type="list" allowBlank="1" showInputMessage="1" showErrorMessage="1" sqref="D15 D17 D19 D21" xr:uid="{6151AC68-A8CE-4A08-B222-6D45C3D0FB6D}">
      <formula1>"1, 5, 9"</formula1>
    </dataValidation>
    <dataValidation type="list" allowBlank="1" showInputMessage="1" showErrorMessage="1" sqref="I15:I22" xr:uid="{98A0AE0E-A537-4CC7-BFBA-2464EAE09EBC}">
      <formula1>"1,5,9"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UME-03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Santacruz</dc:creator>
  <cp:lastModifiedBy>Andrés Sebastián Santacruz Valdivieso</cp:lastModifiedBy>
  <dcterms:created xsi:type="dcterms:W3CDTF">2024-05-28T02:13:21Z</dcterms:created>
  <dcterms:modified xsi:type="dcterms:W3CDTF">2025-05-18T21:04:25Z</dcterms:modified>
</cp:coreProperties>
</file>