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UNTELS 2023\"/>
    </mc:Choice>
  </mc:AlternateContent>
  <xr:revisionPtr revIDLastSave="0" documentId="13_ncr:1_{C48D5D5A-FD8C-43AD-9B00-B95055349D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SHBOARD" sheetId="13" r:id="rId1"/>
    <sheet name="INDICADORES GENERALES" sheetId="20" r:id="rId2"/>
    <sheet name="OEI.01" sheetId="24" r:id="rId3"/>
    <sheet name="OEI.02" sheetId="23" r:id="rId4"/>
    <sheet name="OEI.03" sheetId="22" r:id="rId5"/>
    <sheet name="OEI.04" sheetId="21" r:id="rId6"/>
    <sheet name="OEI.05" sheetId="1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1" i="20" l="1"/>
  <c r="Q10" i="24"/>
  <c r="P7" i="24"/>
  <c r="V2" i="24" s="1"/>
  <c r="S12" i="24"/>
  <c r="Q11" i="24"/>
  <c r="R3" i="24"/>
  <c r="R4" i="24" s="1"/>
  <c r="R5" i="24" s="1"/>
  <c r="R6" i="24" s="1"/>
  <c r="R7" i="24" s="1"/>
  <c r="R8" i="24" s="1"/>
  <c r="R9" i="24" s="1"/>
  <c r="R10" i="24" s="1"/>
  <c r="R11" i="24" s="1"/>
  <c r="R12" i="23"/>
  <c r="P10" i="23"/>
  <c r="O7" i="23" s="1"/>
  <c r="Q4" i="23"/>
  <c r="Q5" i="23" s="1"/>
  <c r="Q6" i="23" s="1"/>
  <c r="Q7" i="23" s="1"/>
  <c r="Q8" i="23" s="1"/>
  <c r="Q9" i="23" s="1"/>
  <c r="Q10" i="23" s="1"/>
  <c r="Q11" i="23" s="1"/>
  <c r="Q3" i="23"/>
  <c r="R12" i="22"/>
  <c r="P10" i="22"/>
  <c r="O7" i="22" s="1"/>
  <c r="U2" i="22" s="1"/>
  <c r="U4" i="22" s="1"/>
  <c r="Q3" i="22"/>
  <c r="Q4" i="22" s="1"/>
  <c r="Q5" i="22" s="1"/>
  <c r="Q6" i="22" s="1"/>
  <c r="Q7" i="22" s="1"/>
  <c r="Q8" i="22" s="1"/>
  <c r="Q9" i="22" s="1"/>
  <c r="Q10" i="22" s="1"/>
  <c r="Q11" i="22" s="1"/>
  <c r="P10" i="21"/>
  <c r="O7" i="21" s="1"/>
  <c r="N13" i="20" s="1"/>
  <c r="R12" i="21"/>
  <c r="Q3" i="21"/>
  <c r="Q4" i="21" s="1"/>
  <c r="Q5" i="21" s="1"/>
  <c r="Q6" i="21" s="1"/>
  <c r="Q7" i="21" s="1"/>
  <c r="Q8" i="21" s="1"/>
  <c r="Q9" i="21" s="1"/>
  <c r="Q10" i="21" s="1"/>
  <c r="Q11" i="21" s="1"/>
  <c r="N10" i="20" l="1"/>
  <c r="P10" i="20" s="1"/>
  <c r="P11" i="20"/>
  <c r="U2" i="23"/>
  <c r="U4" i="23" s="1"/>
  <c r="N12" i="20"/>
  <c r="V4" i="24"/>
  <c r="U2" i="21"/>
  <c r="U4" i="21" s="1"/>
  <c r="P13" i="20"/>
  <c r="P12" i="20" l="1"/>
  <c r="T12" i="20"/>
  <c r="S3" i="20"/>
  <c r="S4" i="20" s="1"/>
  <c r="S5" i="20" s="1"/>
  <c r="S6" i="20" s="1"/>
  <c r="S7" i="20" s="1"/>
  <c r="S8" i="20" s="1"/>
  <c r="S9" i="20" s="1"/>
  <c r="S10" i="20" s="1"/>
  <c r="S11" i="20" s="1"/>
  <c r="P10" i="17"/>
  <c r="O7" i="17" s="1"/>
  <c r="N14" i="20" s="1"/>
  <c r="P14" i="20" s="1"/>
  <c r="R12" i="17"/>
  <c r="Q3" i="17"/>
  <c r="Q4" i="17" s="1"/>
  <c r="Q5" i="17" s="1"/>
  <c r="Q6" i="17" s="1"/>
  <c r="Q7" i="17" s="1"/>
  <c r="Q8" i="17" s="1"/>
  <c r="Q9" i="17" s="1"/>
  <c r="Q10" i="17" s="1"/>
  <c r="Q11" i="17" s="1"/>
  <c r="O6" i="20" l="1"/>
  <c r="U2" i="17"/>
  <c r="U4" i="17" s="1"/>
  <c r="W2" i="20" l="1"/>
  <c r="W4" i="20" s="1"/>
</calcChain>
</file>

<file path=xl/sharedStrings.xml><?xml version="1.0" encoding="utf-8"?>
<sst xmlns="http://schemas.openxmlformats.org/spreadsheetml/2006/main" count="145" uniqueCount="42">
  <si>
    <t>%</t>
  </si>
  <si>
    <t>=</t>
  </si>
  <si>
    <t>Average (K14:K18)</t>
  </si>
  <si>
    <t>Labels</t>
  </si>
  <si>
    <t>Values</t>
  </si>
  <si>
    <t>Total</t>
  </si>
  <si>
    <t>Pointer</t>
  </si>
  <si>
    <t>Thickness</t>
  </si>
  <si>
    <t>Rest</t>
  </si>
  <si>
    <t>TABLERO DE INDICADORES PEI UNTELS</t>
  </si>
  <si>
    <t>OEI.01</t>
  </si>
  <si>
    <t>Mejorar la formación académica para los estudiantes universitarios</t>
  </si>
  <si>
    <t>Porcentaje de egresados que culminan sus estudios según la duración del programa curricular establecido</t>
  </si>
  <si>
    <t>Porcentaje de estudiantes de pregrado satisfechos con la formación impartida por la universidad.</t>
  </si>
  <si>
    <t>OEI.05</t>
  </si>
  <si>
    <t>Implementar la Gestión de Riesgos de Desastres</t>
  </si>
  <si>
    <t>Porcentaje de actividades implementadas del sistema de gestión de riesgo de desastres</t>
  </si>
  <si>
    <t>Average (K14:K14)</t>
  </si>
  <si>
    <t>OBJETIVOS</t>
  </si>
  <si>
    <t>OEI.02</t>
  </si>
  <si>
    <t>OEI.03</t>
  </si>
  <si>
    <t>OEI.04</t>
  </si>
  <si>
    <t>Promover la investigación, innovación y transferencia tecnológica en la comunidad universitaria</t>
  </si>
  <si>
    <t>Promover la extensión cultural y proyección social en beneficio de la comunidad</t>
  </si>
  <si>
    <t>Modernizar la gestión Institucional</t>
  </si>
  <si>
    <t>Promedio del Indicador General PEI</t>
  </si>
  <si>
    <t>N°</t>
  </si>
  <si>
    <t>Porcentaje de satisfacción de los miembros de la comunidad universitaria con la gestión administrativa Institucional</t>
  </si>
  <si>
    <t>Promedio del OEI.05</t>
  </si>
  <si>
    <t>Promedio del OEI.04</t>
  </si>
  <si>
    <t>Promedio del OEI.03</t>
  </si>
  <si>
    <t>Tasa de variación de miembros de la comunidad circundante que participa en programas de extensión universitaria, responsabilidad social y actividades Culturales.</t>
  </si>
  <si>
    <t>Porcentaje de estudiantes de pregrado que participan en investigación formativa</t>
  </si>
  <si>
    <t>INDICADOR</t>
  </si>
  <si>
    <t>FECHA</t>
  </si>
  <si>
    <t>VALOR</t>
  </si>
  <si>
    <t>UNIDAD</t>
  </si>
  <si>
    <t>META</t>
  </si>
  <si>
    <t>% DE LOGRO</t>
  </si>
  <si>
    <t>Promedio del OEI.01</t>
  </si>
  <si>
    <t>PROMEDIO GENERAL PEI UNTELS</t>
  </si>
  <si>
    <t>Promedio del OEI.02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</si>
</sst>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40"/>
      <color rgb="FF8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Protection="1"/>
    <xf numFmtId="16" fontId="8" fillId="0" borderId="1" xfId="0" applyNumberFormat="1" applyFont="1" applyBorder="1" applyAlignment="1" applyProtection="1">
      <alignment horizontal="center"/>
    </xf>
    <xf numFmtId="0" fontId="3" fillId="0" borderId="0" xfId="0" applyFont="1" applyFill="1" applyBorder="1" applyProtection="1"/>
    <xf numFmtId="0" fontId="3" fillId="0" borderId="0" xfId="0" applyFont="1" applyProtection="1"/>
    <xf numFmtId="0" fontId="4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9" fontId="3" fillId="0" borderId="0" xfId="1" applyFont="1" applyFill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9" fontId="8" fillId="0" borderId="1" xfId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16" fontId="8" fillId="0" borderId="1" xfId="0" applyNumberFormat="1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Protection="1"/>
    <xf numFmtId="9" fontId="3" fillId="0" borderId="0" xfId="1" applyNumberFormat="1" applyFont="1" applyFill="1" applyBorder="1" applyProtection="1"/>
    <xf numFmtId="9" fontId="3" fillId="0" borderId="0" xfId="1" applyFont="1" applyFill="1" applyBorder="1" applyProtection="1"/>
    <xf numFmtId="0" fontId="0" fillId="2" borderId="0" xfId="0" applyFill="1" applyAlignment="1" applyProtection="1">
      <alignment wrapText="1"/>
    </xf>
    <xf numFmtId="0" fontId="0" fillId="2" borderId="0" xfId="0" quotePrefix="1" applyFill="1" applyAlignment="1" applyProtection="1">
      <alignment horizontal="center"/>
    </xf>
    <xf numFmtId="0" fontId="0" fillId="2" borderId="0" xfId="0" applyFill="1" applyAlignment="1" applyProtection="1">
      <alignment vertical="center"/>
    </xf>
    <xf numFmtId="9" fontId="0" fillId="2" borderId="0" xfId="0" applyNumberFormat="1" applyFill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 vertical="center"/>
    </xf>
    <xf numFmtId="0" fontId="0" fillId="2" borderId="0" xfId="0" applyFill="1" applyProtection="1"/>
    <xf numFmtId="0" fontId="5" fillId="0" borderId="0" xfId="0" applyFont="1" applyFill="1" applyBorder="1" applyAlignment="1" applyProtection="1">
      <alignment horizontal="center" vertical="center"/>
    </xf>
    <xf numFmtId="9" fontId="8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wrapText="1"/>
    </xf>
    <xf numFmtId="10" fontId="3" fillId="0" borderId="0" xfId="1" applyNumberFormat="1" applyFont="1" applyFill="1" applyBorder="1" applyProtection="1"/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 vertical="center"/>
    </xf>
    <xf numFmtId="0" fontId="12" fillId="2" borderId="0" xfId="0" applyFont="1" applyFill="1" applyAlignment="1" applyProtection="1">
      <alignment wrapText="1"/>
    </xf>
    <xf numFmtId="0" fontId="12" fillId="2" borderId="0" xfId="0" quotePrefix="1" applyFont="1" applyFill="1" applyAlignment="1" applyProtection="1">
      <alignment horizontal="center"/>
    </xf>
    <xf numFmtId="0" fontId="0" fillId="2" borderId="0" xfId="0" applyFont="1" applyFill="1" applyProtection="1"/>
    <xf numFmtId="10" fontId="12" fillId="2" borderId="0" xfId="0" applyNumberFormat="1" applyFont="1" applyFill="1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wrapText="1"/>
    </xf>
    <xf numFmtId="9" fontId="8" fillId="3" borderId="1" xfId="0" applyNumberFormat="1" applyFont="1" applyFill="1" applyBorder="1" applyAlignment="1" applyProtection="1">
      <alignment horizontal="center" vertical="center"/>
    </xf>
    <xf numFmtId="9" fontId="8" fillId="0" borderId="0" xfId="1" applyFont="1" applyBorder="1" applyAlignment="1" applyProtection="1">
      <alignment horizontal="center"/>
    </xf>
    <xf numFmtId="9" fontId="14" fillId="0" borderId="0" xfId="1" applyFont="1" applyBorder="1" applyAlignment="1" applyProtection="1">
      <alignment horizontal="center"/>
    </xf>
    <xf numFmtId="0" fontId="16" fillId="0" borderId="0" xfId="0" applyFont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2"/>
          <c:order val="1"/>
          <c:tx>
            <c:v>Pointer</c:v>
          </c:tx>
          <c:spPr>
            <a:ln>
              <a:noFill/>
            </a:ln>
          </c:spPr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90-4C22-981C-5717ADC9C745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508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90-4C22-981C-5717ADC9C745}"/>
              </c:ext>
            </c:extLst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90-4C22-981C-5717ADC9C745}"/>
              </c:ext>
            </c:extLst>
          </c:dPt>
          <c:val>
            <c:numRef>
              <c:f>OEI.03!$U$2:$U$4</c:f>
              <c:numCache>
                <c:formatCode>0%</c:formatCode>
                <c:ptCount val="3"/>
                <c:pt idx="0">
                  <c:v>0.54285714285714282</c:v>
                </c:pt>
                <c:pt idx="1">
                  <c:v>0.01</c:v>
                </c:pt>
                <c:pt idx="2">
                  <c:v>1.4471428571428573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90-4C22-981C-5717ADC9C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doughnutChart>
        <c:varyColors val="1"/>
        <c:ser>
          <c:idx val="1"/>
          <c:order val="0"/>
          <c:tx>
            <c:v>Label</c:v>
          </c:tx>
          <c:spPr>
            <a:solidFill>
              <a:schemeClr val="tx1">
                <a:lumMod val="50000"/>
                <a:lumOff val="50000"/>
                <a:alpha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rgbClr val="FF0000">
                  <a:alpha val="40000"/>
                </a:srgb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A90-4C22-981C-5717ADC9C745}"/>
              </c:ext>
            </c:extLst>
          </c:dPt>
          <c:dPt>
            <c:idx val="1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4A90-4C22-981C-5717ADC9C745}"/>
              </c:ext>
            </c:extLst>
          </c:dPt>
          <c:dPt>
            <c:idx val="2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4A90-4C22-981C-5717ADC9C745}"/>
              </c:ext>
            </c:extLst>
          </c:dPt>
          <c:dPt>
            <c:idx val="3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4A90-4C22-981C-5717ADC9C745}"/>
              </c:ext>
            </c:extLst>
          </c:dPt>
          <c:dPt>
            <c:idx val="4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4A90-4C22-981C-5717ADC9C745}"/>
              </c:ext>
            </c:extLst>
          </c:dPt>
          <c:dPt>
            <c:idx val="5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4A90-4C22-981C-5717ADC9C745}"/>
              </c:ext>
            </c:extLst>
          </c:dPt>
          <c:dPt>
            <c:idx val="6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4A90-4C22-981C-5717ADC9C745}"/>
              </c:ext>
            </c:extLst>
          </c:dPt>
          <c:dPt>
            <c:idx val="7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4A90-4C22-981C-5717ADC9C745}"/>
              </c:ext>
            </c:extLst>
          </c:dPt>
          <c:dPt>
            <c:idx val="8"/>
            <c:bubble3D val="0"/>
            <c:spPr>
              <a:solidFill>
                <a:srgbClr val="00B05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4A90-4C22-981C-5717ADC9C745}"/>
              </c:ext>
            </c:extLst>
          </c:dPt>
          <c:dPt>
            <c:idx val="9"/>
            <c:bubble3D val="0"/>
            <c:spPr>
              <a:solidFill>
                <a:srgbClr val="00B05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4A90-4C22-981C-5717ADC9C745}"/>
              </c:ext>
            </c:extLst>
          </c:dPt>
          <c:dPt>
            <c:idx val="1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4A90-4C22-981C-5717ADC9C745}"/>
              </c:ext>
            </c:extLst>
          </c:dPt>
          <c:dLbls>
            <c:dLbl>
              <c:idx val="0"/>
              <c:layout>
                <c:manualLayout>
                  <c:x val="-4.9733570159857902E-2"/>
                  <c:y val="-7.7317979322006514E-2"/>
                </c:manualLayout>
              </c:layout>
              <c:tx>
                <c:rich>
                  <a:bodyPr/>
                  <a:lstStyle/>
                  <a:p>
                    <a:fld id="{9DEB4DE8-50EA-48AE-B2C7-EE5FEEF749DA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4A90-4C22-981C-5717ADC9C745}"/>
                </c:ext>
              </c:extLst>
            </c:dLbl>
            <c:dLbl>
              <c:idx val="1"/>
              <c:layout>
                <c:manualLayout>
                  <c:x val="-1.8946121965660152E-2"/>
                  <c:y val="-8.6982726737257418E-2"/>
                </c:manualLayout>
              </c:layout>
              <c:tx>
                <c:rich>
                  <a:bodyPr/>
                  <a:lstStyle/>
                  <a:p>
                    <a:fld id="{973BE216-0F51-4408-8D88-701F64D0EB82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4A90-4C22-981C-5717ADC9C745}"/>
                </c:ext>
              </c:extLst>
            </c:dLbl>
            <c:dLbl>
              <c:idx val="2"/>
              <c:layout>
                <c:manualLayout>
                  <c:x val="0"/>
                  <c:y val="-8.6982726737257376E-2"/>
                </c:manualLayout>
              </c:layout>
              <c:tx>
                <c:rich>
                  <a:bodyPr/>
                  <a:lstStyle/>
                  <a:p>
                    <a:fld id="{E3D21C13-EF4C-460E-836C-AF2B088642D5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4A90-4C22-981C-5717ADC9C745}"/>
                </c:ext>
              </c:extLst>
            </c:dLbl>
            <c:dLbl>
              <c:idx val="3"/>
              <c:layout>
                <c:manualLayout>
                  <c:x val="3.3155713439905268E-2"/>
                  <c:y val="-7.9734166175819271E-2"/>
                </c:manualLayout>
              </c:layout>
              <c:tx>
                <c:rich>
                  <a:bodyPr/>
                  <a:lstStyle/>
                  <a:p>
                    <a:fld id="{AD10F16D-3F4F-4798-AA93-D9BC98B5C68E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4A90-4C22-981C-5717ADC9C745}"/>
                </c:ext>
              </c:extLst>
            </c:dLbl>
            <c:dLbl>
              <c:idx val="4"/>
              <c:layout>
                <c:manualLayout>
                  <c:x val="6.15748963883955E-2"/>
                  <c:y val="-6.7653231906755734E-2"/>
                </c:manualLayout>
              </c:layout>
              <c:tx>
                <c:rich>
                  <a:bodyPr/>
                  <a:lstStyle/>
                  <a:p>
                    <a:fld id="{CA1FD5F8-2572-4C31-A3B8-C2F446BF3EE6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4A90-4C22-981C-5717ADC9C745}"/>
                </c:ext>
              </c:extLst>
            </c:dLbl>
            <c:dLbl>
              <c:idx val="5"/>
              <c:layout>
                <c:manualLayout>
                  <c:x val="8.5257548845470613E-2"/>
                  <c:y val="-4.590755022244139E-2"/>
                </c:manualLayout>
              </c:layout>
              <c:tx>
                <c:rich>
                  <a:bodyPr/>
                  <a:lstStyle/>
                  <a:p>
                    <a:fld id="{5538A669-E835-46DD-9172-402C2247FDB1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4A90-4C22-981C-5717ADC9C745}"/>
                </c:ext>
              </c:extLst>
            </c:dLbl>
            <c:dLbl>
              <c:idx val="6"/>
              <c:layout>
                <c:manualLayout>
                  <c:x val="9.236234458259325E-2"/>
                  <c:y val="-1.932949483050166E-2"/>
                </c:manualLayout>
              </c:layout>
              <c:tx>
                <c:rich>
                  <a:bodyPr/>
                  <a:lstStyle/>
                  <a:p>
                    <a:fld id="{C1EED2D8-C54B-4B86-A6A2-C41CC34794BF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4A90-4C22-981C-5717ADC9C745}"/>
                </c:ext>
              </c:extLst>
            </c:dLbl>
            <c:dLbl>
              <c:idx val="7"/>
              <c:layout>
                <c:manualLayout>
                  <c:x val="8.2889283599763178E-2"/>
                  <c:y val="7.2485605614381141E-3"/>
                </c:manualLayout>
              </c:layout>
              <c:tx>
                <c:rich>
                  <a:bodyPr/>
                  <a:lstStyle/>
                  <a:p>
                    <a:fld id="{9C9DE693-B1F9-4F00-B365-65FF33804963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4A90-4C22-981C-5717ADC9C745}"/>
                </c:ext>
              </c:extLst>
            </c:dLbl>
            <c:dLbl>
              <c:idx val="8"/>
              <c:layout>
                <c:manualLayout>
                  <c:x val="0.12125735790662717"/>
                  <c:y val="4.779338832597607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t" anchorCtr="0">
                    <a:no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E580C71-6302-440B-A305-5899037BA70D}" type="CELLRANGE">
                      <a:rPr lang="en-US"/>
                      <a:pPr>
                        <a:defRPr sz="1050" b="1"/>
                      </a:pPr>
                      <a:t>[CELLRANGE]</a:t>
                    </a:fld>
                    <a:endParaRPr lang="es-P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2808496202407"/>
                      <c:h val="6.6556196477925822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4A90-4C22-981C-5717ADC9C745}"/>
                </c:ext>
              </c:extLst>
            </c:dLbl>
            <c:dLbl>
              <c:idx val="9"/>
              <c:layout>
                <c:manualLayout>
                  <c:x val="7.1047957371225406E-2"/>
                  <c:y val="6.0404671345317622E-2"/>
                </c:manualLayout>
              </c:layout>
              <c:tx>
                <c:rich>
                  <a:bodyPr/>
                  <a:lstStyle/>
                  <a:p>
                    <a:fld id="{66B62273-6A2D-41B2-8BD8-18DBB86D683F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4A90-4C22-981C-5717ADC9C74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4A90-4C22-981C-5717ADC9C7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OEI.03!$R$2:$R$12</c:f>
              <c:numCache>
                <c:formatCode>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0.99999999999999989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OEI.03!$Q$2:$Q$11</c15:f>
                <c15:dlblRangeCache>
                  <c:ptCount val="10"/>
                  <c:pt idx="0">
                    <c:v>10%</c:v>
                  </c:pt>
                  <c:pt idx="1">
                    <c:v>20%</c:v>
                  </c:pt>
                  <c:pt idx="2">
                    <c:v>30%</c:v>
                  </c:pt>
                  <c:pt idx="3">
                    <c:v>40%</c:v>
                  </c:pt>
                  <c:pt idx="4">
                    <c:v>50%</c:v>
                  </c:pt>
                  <c:pt idx="5">
                    <c:v>60%</c:v>
                  </c:pt>
                  <c:pt idx="6">
                    <c:v>70%</c:v>
                  </c:pt>
                  <c:pt idx="7">
                    <c:v>80%</c:v>
                  </c:pt>
                  <c:pt idx="8">
                    <c:v>90%</c:v>
                  </c:pt>
                  <c:pt idx="9">
                    <c:v>100%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D-4A90-4C22-981C-5717ADC9C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8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2"/>
          <c:order val="1"/>
          <c:tx>
            <c:v>Pointer</c:v>
          </c:tx>
          <c:spPr>
            <a:ln>
              <a:noFill/>
            </a:ln>
          </c:spPr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CC-461D-B621-781D4C21B618}"/>
              </c:ext>
            </c:extLst>
          </c:dPt>
          <c:dPt>
            <c:idx val="1"/>
            <c:bubble3D val="0"/>
            <c:explosion val="5"/>
            <c:spPr>
              <a:solidFill>
                <a:srgbClr val="00B050"/>
              </a:solidFill>
              <a:ln w="508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6CC-461D-B621-781D4C21B618}"/>
              </c:ext>
            </c:extLst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6CC-461D-B621-781D4C21B618}"/>
              </c:ext>
            </c:extLst>
          </c:dPt>
          <c:val>
            <c:numRef>
              <c:f>OEI.03!$U$2:$U$4</c:f>
              <c:numCache>
                <c:formatCode>0%</c:formatCode>
                <c:ptCount val="3"/>
                <c:pt idx="0">
                  <c:v>0.54285714285714282</c:v>
                </c:pt>
                <c:pt idx="1">
                  <c:v>0.01</c:v>
                </c:pt>
                <c:pt idx="2">
                  <c:v>1.4471428571428573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CC-461D-B621-781D4C21B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doughnutChart>
        <c:varyColors val="1"/>
        <c:ser>
          <c:idx val="1"/>
          <c:order val="0"/>
          <c:tx>
            <c:v>Label</c:v>
          </c:tx>
          <c:spPr>
            <a:solidFill>
              <a:schemeClr val="tx1">
                <a:lumMod val="50000"/>
                <a:lumOff val="50000"/>
                <a:alpha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rgbClr val="FF0000">
                  <a:alpha val="40000"/>
                </a:srgb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6CC-461D-B621-781D4C21B618}"/>
              </c:ext>
            </c:extLst>
          </c:dPt>
          <c:dPt>
            <c:idx val="1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6CC-461D-B621-781D4C21B618}"/>
              </c:ext>
            </c:extLst>
          </c:dPt>
          <c:dPt>
            <c:idx val="2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6CC-461D-B621-781D4C21B618}"/>
              </c:ext>
            </c:extLst>
          </c:dPt>
          <c:dPt>
            <c:idx val="3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6CC-461D-B621-781D4C21B618}"/>
              </c:ext>
            </c:extLst>
          </c:dPt>
          <c:dPt>
            <c:idx val="4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6CC-461D-B621-781D4C21B618}"/>
              </c:ext>
            </c:extLst>
          </c:dPt>
          <c:dPt>
            <c:idx val="5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C6CC-461D-B621-781D4C21B618}"/>
              </c:ext>
            </c:extLst>
          </c:dPt>
          <c:dPt>
            <c:idx val="6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C6CC-461D-B621-781D4C21B618}"/>
              </c:ext>
            </c:extLst>
          </c:dPt>
          <c:dPt>
            <c:idx val="7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C6CC-461D-B621-781D4C21B618}"/>
              </c:ext>
            </c:extLst>
          </c:dPt>
          <c:dPt>
            <c:idx val="8"/>
            <c:bubble3D val="0"/>
            <c:spPr>
              <a:solidFill>
                <a:srgbClr val="00B05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C6CC-461D-B621-781D4C21B618}"/>
              </c:ext>
            </c:extLst>
          </c:dPt>
          <c:dPt>
            <c:idx val="9"/>
            <c:bubble3D val="0"/>
            <c:spPr>
              <a:solidFill>
                <a:srgbClr val="00B05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C6CC-461D-B621-781D4C21B618}"/>
              </c:ext>
            </c:extLst>
          </c:dPt>
          <c:dPt>
            <c:idx val="1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C6CC-461D-B621-781D4C21B618}"/>
              </c:ext>
            </c:extLst>
          </c:dPt>
          <c:dLbls>
            <c:dLbl>
              <c:idx val="0"/>
              <c:layout>
                <c:manualLayout>
                  <c:x val="-4.9733570159857902E-2"/>
                  <c:y val="-7.7317979322006514E-2"/>
                </c:manualLayout>
              </c:layout>
              <c:tx>
                <c:rich>
                  <a:bodyPr/>
                  <a:lstStyle/>
                  <a:p>
                    <a:fld id="{C2A93C2A-8425-47F5-8BD9-07399EC31EFE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C6CC-461D-B621-781D4C21B618}"/>
                </c:ext>
              </c:extLst>
            </c:dLbl>
            <c:dLbl>
              <c:idx val="1"/>
              <c:layout>
                <c:manualLayout>
                  <c:x val="-1.8946121965660152E-2"/>
                  <c:y val="-8.6982726737257418E-2"/>
                </c:manualLayout>
              </c:layout>
              <c:tx>
                <c:rich>
                  <a:bodyPr/>
                  <a:lstStyle/>
                  <a:p>
                    <a:fld id="{55001AAD-61FE-4DBF-B746-A7AE3AB55CB5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C6CC-461D-B621-781D4C21B618}"/>
                </c:ext>
              </c:extLst>
            </c:dLbl>
            <c:dLbl>
              <c:idx val="2"/>
              <c:layout>
                <c:manualLayout>
                  <c:x val="0"/>
                  <c:y val="-8.6982726737257376E-2"/>
                </c:manualLayout>
              </c:layout>
              <c:tx>
                <c:rich>
                  <a:bodyPr/>
                  <a:lstStyle/>
                  <a:p>
                    <a:fld id="{143A4CF6-A0AD-4FDB-922C-B6E5F486D26C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C6CC-461D-B621-781D4C21B618}"/>
                </c:ext>
              </c:extLst>
            </c:dLbl>
            <c:dLbl>
              <c:idx val="3"/>
              <c:layout>
                <c:manualLayout>
                  <c:x val="3.3155713439905268E-2"/>
                  <c:y val="-7.9734166175819271E-2"/>
                </c:manualLayout>
              </c:layout>
              <c:tx>
                <c:rich>
                  <a:bodyPr/>
                  <a:lstStyle/>
                  <a:p>
                    <a:fld id="{8C1DE75D-4005-4801-A478-CBD545358805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C6CC-461D-B621-781D4C21B618}"/>
                </c:ext>
              </c:extLst>
            </c:dLbl>
            <c:dLbl>
              <c:idx val="4"/>
              <c:layout>
                <c:manualLayout>
                  <c:x val="6.15748963883955E-2"/>
                  <c:y val="-6.7653231906755734E-2"/>
                </c:manualLayout>
              </c:layout>
              <c:tx>
                <c:rich>
                  <a:bodyPr/>
                  <a:lstStyle/>
                  <a:p>
                    <a:fld id="{CCAB0EAD-5768-4F1C-94BD-BFC09E3AB7EC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C6CC-461D-B621-781D4C21B618}"/>
                </c:ext>
              </c:extLst>
            </c:dLbl>
            <c:dLbl>
              <c:idx val="5"/>
              <c:layout>
                <c:manualLayout>
                  <c:x val="8.5257548845470613E-2"/>
                  <c:y val="-4.590755022244139E-2"/>
                </c:manualLayout>
              </c:layout>
              <c:tx>
                <c:rich>
                  <a:bodyPr/>
                  <a:lstStyle/>
                  <a:p>
                    <a:fld id="{81177BF1-D77D-4E05-8072-D5A3B917DB2A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C6CC-461D-B621-781D4C21B618}"/>
                </c:ext>
              </c:extLst>
            </c:dLbl>
            <c:dLbl>
              <c:idx val="6"/>
              <c:layout>
                <c:manualLayout>
                  <c:x val="9.236234458259325E-2"/>
                  <c:y val="-1.932949483050166E-2"/>
                </c:manualLayout>
              </c:layout>
              <c:tx>
                <c:rich>
                  <a:bodyPr/>
                  <a:lstStyle/>
                  <a:p>
                    <a:fld id="{DEC35FA1-F2FD-477E-AEE9-C69E69871BD0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C6CC-461D-B621-781D4C21B618}"/>
                </c:ext>
              </c:extLst>
            </c:dLbl>
            <c:dLbl>
              <c:idx val="7"/>
              <c:layout>
                <c:manualLayout>
                  <c:x val="8.2889283599763178E-2"/>
                  <c:y val="7.2485605614381141E-3"/>
                </c:manualLayout>
              </c:layout>
              <c:tx>
                <c:rich>
                  <a:bodyPr/>
                  <a:lstStyle/>
                  <a:p>
                    <a:fld id="{667154B9-375A-451C-AF1B-AD3F824BBA6A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C6CC-461D-B621-781D4C21B618}"/>
                </c:ext>
              </c:extLst>
            </c:dLbl>
            <c:dLbl>
              <c:idx val="8"/>
              <c:layout>
                <c:manualLayout>
                  <c:x val="0.11071153498225149"/>
                  <c:y val="4.779336013413143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t" anchorCtr="0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D1A42DA-AF4E-414E-9690-9D9015E93C5D}" type="CELLRANGE">
                      <a:rPr lang="en-US"/>
                      <a:pPr>
                        <a:defRPr sz="1200" b="1"/>
                      </a:pPr>
                      <a:t>[CELLRANGE]</a:t>
                    </a:fld>
                    <a:endParaRPr lang="es-P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189203771489332E-2"/>
                      <c:h val="6.655614009423653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C6CC-461D-B621-781D4C21B618}"/>
                </c:ext>
              </c:extLst>
            </c:dLbl>
            <c:dLbl>
              <c:idx val="9"/>
              <c:layout>
                <c:manualLayout>
                  <c:x val="7.1047957371225406E-2"/>
                  <c:y val="6.0404671345317622E-2"/>
                </c:manualLayout>
              </c:layout>
              <c:tx>
                <c:rich>
                  <a:bodyPr/>
                  <a:lstStyle/>
                  <a:p>
                    <a:fld id="{15D5EFD6-83C1-4A75-A2AA-9943C6B3020C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C6CC-461D-B621-781D4C21B61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C6CC-461D-B621-781D4C21B6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OEI.03!$R$2:$R$12</c:f>
              <c:numCache>
                <c:formatCode>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0.99999999999999989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OEI.03!$Q$2:$Q$11</c15:f>
                <c15:dlblRangeCache>
                  <c:ptCount val="10"/>
                  <c:pt idx="0">
                    <c:v>10%</c:v>
                  </c:pt>
                  <c:pt idx="1">
                    <c:v>20%</c:v>
                  </c:pt>
                  <c:pt idx="2">
                    <c:v>30%</c:v>
                  </c:pt>
                  <c:pt idx="3">
                    <c:v>40%</c:v>
                  </c:pt>
                  <c:pt idx="4">
                    <c:v>50%</c:v>
                  </c:pt>
                  <c:pt idx="5">
                    <c:v>60%</c:v>
                  </c:pt>
                  <c:pt idx="6">
                    <c:v>70%</c:v>
                  </c:pt>
                  <c:pt idx="7">
                    <c:v>80%</c:v>
                  </c:pt>
                  <c:pt idx="8">
                    <c:v>90%</c:v>
                  </c:pt>
                  <c:pt idx="9">
                    <c:v>100%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D-C6CC-461D-B621-781D4C21B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8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2"/>
          <c:order val="1"/>
          <c:tx>
            <c:v>Pointer</c:v>
          </c:tx>
          <c:spPr>
            <a:ln>
              <a:noFill/>
            </a:ln>
          </c:spPr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84-4B94-BDC9-41B3F0396EFB}"/>
              </c:ext>
            </c:extLst>
          </c:dPt>
          <c:dPt>
            <c:idx val="1"/>
            <c:bubble3D val="0"/>
            <c:explosion val="5"/>
            <c:spPr>
              <a:solidFill>
                <a:srgbClr val="00B050"/>
              </a:solidFill>
              <a:ln w="508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84-4B94-BDC9-41B3F0396EFB}"/>
              </c:ext>
            </c:extLst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E84-4B94-BDC9-41B3F0396EFB}"/>
              </c:ext>
            </c:extLst>
          </c:dPt>
          <c:val>
            <c:numRef>
              <c:f>OEI.04!$U$2:$U$4</c:f>
              <c:numCache>
                <c:formatCode>0%</c:formatCode>
                <c:ptCount val="3"/>
                <c:pt idx="0">
                  <c:v>0.44444444444444442</c:v>
                </c:pt>
                <c:pt idx="1">
                  <c:v>0.01</c:v>
                </c:pt>
                <c:pt idx="2">
                  <c:v>1.5455555555555556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84-4B94-BDC9-41B3F0396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doughnutChart>
        <c:varyColors val="1"/>
        <c:ser>
          <c:idx val="1"/>
          <c:order val="0"/>
          <c:tx>
            <c:v>Label</c:v>
          </c:tx>
          <c:spPr>
            <a:solidFill>
              <a:schemeClr val="tx1">
                <a:lumMod val="50000"/>
                <a:lumOff val="50000"/>
                <a:alpha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rgbClr val="FF0000">
                  <a:alpha val="40000"/>
                </a:srgb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DE84-4B94-BDC9-41B3F0396EFB}"/>
              </c:ext>
            </c:extLst>
          </c:dPt>
          <c:dPt>
            <c:idx val="1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E84-4B94-BDC9-41B3F0396EFB}"/>
              </c:ext>
            </c:extLst>
          </c:dPt>
          <c:dPt>
            <c:idx val="2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E84-4B94-BDC9-41B3F0396EFB}"/>
              </c:ext>
            </c:extLst>
          </c:dPt>
          <c:dPt>
            <c:idx val="3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DE84-4B94-BDC9-41B3F0396EFB}"/>
              </c:ext>
            </c:extLst>
          </c:dPt>
          <c:dPt>
            <c:idx val="4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DE84-4B94-BDC9-41B3F0396EFB}"/>
              </c:ext>
            </c:extLst>
          </c:dPt>
          <c:dPt>
            <c:idx val="5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DE84-4B94-BDC9-41B3F0396EFB}"/>
              </c:ext>
            </c:extLst>
          </c:dPt>
          <c:dPt>
            <c:idx val="6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DE84-4B94-BDC9-41B3F0396EFB}"/>
              </c:ext>
            </c:extLst>
          </c:dPt>
          <c:dPt>
            <c:idx val="7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DE84-4B94-BDC9-41B3F0396EFB}"/>
              </c:ext>
            </c:extLst>
          </c:dPt>
          <c:dPt>
            <c:idx val="8"/>
            <c:bubble3D val="0"/>
            <c:spPr>
              <a:solidFill>
                <a:srgbClr val="00B05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DE84-4B94-BDC9-41B3F0396EFB}"/>
              </c:ext>
            </c:extLst>
          </c:dPt>
          <c:dPt>
            <c:idx val="9"/>
            <c:bubble3D val="0"/>
            <c:spPr>
              <a:solidFill>
                <a:srgbClr val="00B05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DE84-4B94-BDC9-41B3F0396EFB}"/>
              </c:ext>
            </c:extLst>
          </c:dPt>
          <c:dPt>
            <c:idx val="1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DE84-4B94-BDC9-41B3F0396EFB}"/>
              </c:ext>
            </c:extLst>
          </c:dPt>
          <c:dLbls>
            <c:dLbl>
              <c:idx val="0"/>
              <c:layout>
                <c:manualLayout>
                  <c:x val="-4.9733570159857902E-2"/>
                  <c:y val="-7.7317979322006514E-2"/>
                </c:manualLayout>
              </c:layout>
              <c:tx>
                <c:rich>
                  <a:bodyPr/>
                  <a:lstStyle/>
                  <a:p>
                    <a:fld id="{019F4C1A-678D-4FDC-9361-A1D2F3C8B670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DE84-4B94-BDC9-41B3F0396EFB}"/>
                </c:ext>
              </c:extLst>
            </c:dLbl>
            <c:dLbl>
              <c:idx val="1"/>
              <c:layout>
                <c:manualLayout>
                  <c:x val="-1.8946121965660152E-2"/>
                  <c:y val="-8.6982726737257418E-2"/>
                </c:manualLayout>
              </c:layout>
              <c:tx>
                <c:rich>
                  <a:bodyPr/>
                  <a:lstStyle/>
                  <a:p>
                    <a:fld id="{44812640-75FD-4649-BEE4-E2666B1E6243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E84-4B94-BDC9-41B3F0396EFB}"/>
                </c:ext>
              </c:extLst>
            </c:dLbl>
            <c:dLbl>
              <c:idx val="2"/>
              <c:layout>
                <c:manualLayout>
                  <c:x val="0"/>
                  <c:y val="-8.6982726737257376E-2"/>
                </c:manualLayout>
              </c:layout>
              <c:tx>
                <c:rich>
                  <a:bodyPr/>
                  <a:lstStyle/>
                  <a:p>
                    <a:fld id="{29AC3CD3-BC60-4EBC-B2EE-644C4C41AFBA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E84-4B94-BDC9-41B3F0396EFB}"/>
                </c:ext>
              </c:extLst>
            </c:dLbl>
            <c:dLbl>
              <c:idx val="3"/>
              <c:layout>
                <c:manualLayout>
                  <c:x val="3.3155713439905268E-2"/>
                  <c:y val="-7.9734166175819271E-2"/>
                </c:manualLayout>
              </c:layout>
              <c:tx>
                <c:rich>
                  <a:bodyPr/>
                  <a:lstStyle/>
                  <a:p>
                    <a:fld id="{4F767151-BF57-4D05-AFC9-5D2C5A06E299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DE84-4B94-BDC9-41B3F0396EFB}"/>
                </c:ext>
              </c:extLst>
            </c:dLbl>
            <c:dLbl>
              <c:idx val="4"/>
              <c:layout>
                <c:manualLayout>
                  <c:x val="6.15748963883955E-2"/>
                  <c:y val="-6.7653231906755734E-2"/>
                </c:manualLayout>
              </c:layout>
              <c:tx>
                <c:rich>
                  <a:bodyPr/>
                  <a:lstStyle/>
                  <a:p>
                    <a:fld id="{00E47D22-B1AD-4DAD-B8E8-644A74A41008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DE84-4B94-BDC9-41B3F0396EFB}"/>
                </c:ext>
              </c:extLst>
            </c:dLbl>
            <c:dLbl>
              <c:idx val="5"/>
              <c:layout>
                <c:manualLayout>
                  <c:x val="8.5257548845470613E-2"/>
                  <c:y val="-4.590755022244139E-2"/>
                </c:manualLayout>
              </c:layout>
              <c:tx>
                <c:rich>
                  <a:bodyPr/>
                  <a:lstStyle/>
                  <a:p>
                    <a:fld id="{6C945AB1-DF23-4139-9D99-A55E5E0093E3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DE84-4B94-BDC9-41B3F0396EFB}"/>
                </c:ext>
              </c:extLst>
            </c:dLbl>
            <c:dLbl>
              <c:idx val="6"/>
              <c:layout>
                <c:manualLayout>
                  <c:x val="9.236234458259325E-2"/>
                  <c:y val="-1.932949483050166E-2"/>
                </c:manualLayout>
              </c:layout>
              <c:tx>
                <c:rich>
                  <a:bodyPr/>
                  <a:lstStyle/>
                  <a:p>
                    <a:fld id="{8A0A4BEB-6770-482E-B464-A11D9D4DFFD4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DE84-4B94-BDC9-41B3F0396EFB}"/>
                </c:ext>
              </c:extLst>
            </c:dLbl>
            <c:dLbl>
              <c:idx val="7"/>
              <c:layout>
                <c:manualLayout>
                  <c:x val="8.2889283599763178E-2"/>
                  <c:y val="7.2485605614381141E-3"/>
                </c:manualLayout>
              </c:layout>
              <c:tx>
                <c:rich>
                  <a:bodyPr/>
                  <a:lstStyle/>
                  <a:p>
                    <a:fld id="{F758EE6F-712D-40EB-8286-E8BF2715B7B5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DE84-4B94-BDC9-41B3F0396EFB}"/>
                </c:ext>
              </c:extLst>
            </c:dLbl>
            <c:dLbl>
              <c:idx val="8"/>
              <c:layout>
                <c:manualLayout>
                  <c:x val="0.11071153498225149"/>
                  <c:y val="4.779336013413143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t" anchorCtr="0">
                    <a:no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70DE1A2-9810-4229-B053-10149B1B4050}" type="CELLRANGE">
                      <a:rPr lang="en-US"/>
                      <a:pPr>
                        <a:defRPr sz="1050" b="1"/>
                      </a:pPr>
                      <a:t>[CELLRANGE]</a:t>
                    </a:fld>
                    <a:endParaRPr lang="es-P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189203771489332E-2"/>
                      <c:h val="6.655614009423653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DE84-4B94-BDC9-41B3F0396EFB}"/>
                </c:ext>
              </c:extLst>
            </c:dLbl>
            <c:dLbl>
              <c:idx val="9"/>
              <c:layout>
                <c:manualLayout>
                  <c:x val="7.1047957371225406E-2"/>
                  <c:y val="6.0404671345317622E-2"/>
                </c:manualLayout>
              </c:layout>
              <c:tx>
                <c:rich>
                  <a:bodyPr/>
                  <a:lstStyle/>
                  <a:p>
                    <a:fld id="{19D5DB05-74AB-4053-9718-1982CBAC460E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DE84-4B94-BDC9-41B3F0396EFB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DE84-4B94-BDC9-41B3F0396E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OEI.04!$R$2:$R$12</c:f>
              <c:numCache>
                <c:formatCode>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0.99999999999999989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OEI.04!$Q$2:$Q$11</c15:f>
                <c15:dlblRangeCache>
                  <c:ptCount val="10"/>
                  <c:pt idx="0">
                    <c:v>10%</c:v>
                  </c:pt>
                  <c:pt idx="1">
                    <c:v>20%</c:v>
                  </c:pt>
                  <c:pt idx="2">
                    <c:v>30%</c:v>
                  </c:pt>
                  <c:pt idx="3">
                    <c:v>40%</c:v>
                  </c:pt>
                  <c:pt idx="4">
                    <c:v>50%</c:v>
                  </c:pt>
                  <c:pt idx="5">
                    <c:v>60%</c:v>
                  </c:pt>
                  <c:pt idx="6">
                    <c:v>70%</c:v>
                  </c:pt>
                  <c:pt idx="7">
                    <c:v>80%</c:v>
                  </c:pt>
                  <c:pt idx="8">
                    <c:v>90%</c:v>
                  </c:pt>
                  <c:pt idx="9">
                    <c:v>100%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D-DE84-4B94-BDC9-41B3F0396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8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2"/>
          <c:order val="1"/>
          <c:tx>
            <c:v>Pointer</c:v>
          </c:tx>
          <c:spPr>
            <a:ln>
              <a:noFill/>
            </a:ln>
          </c:spPr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26-43F0-B2F7-4A61619DC139}"/>
              </c:ext>
            </c:extLst>
          </c:dPt>
          <c:dPt>
            <c:idx val="1"/>
            <c:bubble3D val="0"/>
            <c:explosion val="5"/>
            <c:spPr>
              <a:solidFill>
                <a:srgbClr val="00B050"/>
              </a:solidFill>
              <a:ln w="508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226-43F0-B2F7-4A61619DC139}"/>
              </c:ext>
            </c:extLst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226-43F0-B2F7-4A61619DC139}"/>
              </c:ext>
            </c:extLst>
          </c:dPt>
          <c:val>
            <c:numRef>
              <c:f>OEI.05!$U$2:$U$4</c:f>
              <c:numCache>
                <c:formatCode>0%</c:formatCode>
                <c:ptCount val="3"/>
                <c:pt idx="0">
                  <c:v>0.65</c:v>
                </c:pt>
                <c:pt idx="1">
                  <c:v>0.01</c:v>
                </c:pt>
                <c:pt idx="2">
                  <c:v>1.34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26-43F0-B2F7-4A61619DC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doughnutChart>
        <c:varyColors val="1"/>
        <c:ser>
          <c:idx val="1"/>
          <c:order val="0"/>
          <c:tx>
            <c:v>Label</c:v>
          </c:tx>
          <c:spPr>
            <a:solidFill>
              <a:schemeClr val="tx1">
                <a:lumMod val="50000"/>
                <a:lumOff val="50000"/>
                <a:alpha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rgbClr val="FF0000">
                  <a:alpha val="40000"/>
                </a:srgb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F226-43F0-B2F7-4A61619DC139}"/>
              </c:ext>
            </c:extLst>
          </c:dPt>
          <c:dPt>
            <c:idx val="1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226-43F0-B2F7-4A61619DC139}"/>
              </c:ext>
            </c:extLst>
          </c:dPt>
          <c:dPt>
            <c:idx val="2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226-43F0-B2F7-4A61619DC139}"/>
              </c:ext>
            </c:extLst>
          </c:dPt>
          <c:dPt>
            <c:idx val="3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226-43F0-B2F7-4A61619DC139}"/>
              </c:ext>
            </c:extLst>
          </c:dPt>
          <c:dPt>
            <c:idx val="4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F226-43F0-B2F7-4A61619DC139}"/>
              </c:ext>
            </c:extLst>
          </c:dPt>
          <c:dPt>
            <c:idx val="5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F226-43F0-B2F7-4A61619DC139}"/>
              </c:ext>
            </c:extLst>
          </c:dPt>
          <c:dPt>
            <c:idx val="6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F226-43F0-B2F7-4A61619DC139}"/>
              </c:ext>
            </c:extLst>
          </c:dPt>
          <c:dPt>
            <c:idx val="7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F226-43F0-B2F7-4A61619DC139}"/>
              </c:ext>
            </c:extLst>
          </c:dPt>
          <c:dPt>
            <c:idx val="8"/>
            <c:bubble3D val="0"/>
            <c:spPr>
              <a:solidFill>
                <a:srgbClr val="00B05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F226-43F0-B2F7-4A61619DC139}"/>
              </c:ext>
            </c:extLst>
          </c:dPt>
          <c:dPt>
            <c:idx val="9"/>
            <c:bubble3D val="0"/>
            <c:spPr>
              <a:solidFill>
                <a:srgbClr val="00B05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F226-43F0-B2F7-4A61619DC139}"/>
              </c:ext>
            </c:extLst>
          </c:dPt>
          <c:dPt>
            <c:idx val="1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F226-43F0-B2F7-4A61619DC139}"/>
              </c:ext>
            </c:extLst>
          </c:dPt>
          <c:dLbls>
            <c:dLbl>
              <c:idx val="0"/>
              <c:layout>
                <c:manualLayout>
                  <c:x val="-4.9733570159857902E-2"/>
                  <c:y val="-7.7317979322006514E-2"/>
                </c:manualLayout>
              </c:layout>
              <c:tx>
                <c:rich>
                  <a:bodyPr/>
                  <a:lstStyle/>
                  <a:p>
                    <a:fld id="{665A9E58-23F2-4EE8-81CF-753017AC7A74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F226-43F0-B2F7-4A61619DC139}"/>
                </c:ext>
              </c:extLst>
            </c:dLbl>
            <c:dLbl>
              <c:idx val="1"/>
              <c:layout>
                <c:manualLayout>
                  <c:x val="-1.8946121965660152E-2"/>
                  <c:y val="-8.6982726737257418E-2"/>
                </c:manualLayout>
              </c:layout>
              <c:tx>
                <c:rich>
                  <a:bodyPr/>
                  <a:lstStyle/>
                  <a:p>
                    <a:fld id="{CA58D2C1-A715-4FC3-B9D3-207E669E9BFB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F226-43F0-B2F7-4A61619DC139}"/>
                </c:ext>
              </c:extLst>
            </c:dLbl>
            <c:dLbl>
              <c:idx val="2"/>
              <c:layout>
                <c:manualLayout>
                  <c:x val="0"/>
                  <c:y val="-8.6982726737257376E-2"/>
                </c:manualLayout>
              </c:layout>
              <c:tx>
                <c:rich>
                  <a:bodyPr/>
                  <a:lstStyle/>
                  <a:p>
                    <a:fld id="{0D4CD21E-10DD-4A19-B467-0F3881F8EB0E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F226-43F0-B2F7-4A61619DC139}"/>
                </c:ext>
              </c:extLst>
            </c:dLbl>
            <c:dLbl>
              <c:idx val="3"/>
              <c:layout>
                <c:manualLayout>
                  <c:x val="3.3155713439905268E-2"/>
                  <c:y val="-7.9734166175819271E-2"/>
                </c:manualLayout>
              </c:layout>
              <c:tx>
                <c:rich>
                  <a:bodyPr/>
                  <a:lstStyle/>
                  <a:p>
                    <a:fld id="{873EEBE2-6D7F-4C60-B3DB-89A2553CD55D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F226-43F0-B2F7-4A61619DC139}"/>
                </c:ext>
              </c:extLst>
            </c:dLbl>
            <c:dLbl>
              <c:idx val="4"/>
              <c:layout>
                <c:manualLayout>
                  <c:x val="6.15748963883955E-2"/>
                  <c:y val="-6.7653231906755734E-2"/>
                </c:manualLayout>
              </c:layout>
              <c:tx>
                <c:rich>
                  <a:bodyPr/>
                  <a:lstStyle/>
                  <a:p>
                    <a:fld id="{44EA6549-FCB8-4496-8A5A-C5214D1A2FC2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F226-43F0-B2F7-4A61619DC139}"/>
                </c:ext>
              </c:extLst>
            </c:dLbl>
            <c:dLbl>
              <c:idx val="5"/>
              <c:layout>
                <c:manualLayout>
                  <c:x val="8.5257548845470613E-2"/>
                  <c:y val="-4.590755022244139E-2"/>
                </c:manualLayout>
              </c:layout>
              <c:tx>
                <c:rich>
                  <a:bodyPr/>
                  <a:lstStyle/>
                  <a:p>
                    <a:fld id="{91BADBCC-4D41-4099-955B-190473A67F56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F226-43F0-B2F7-4A61619DC139}"/>
                </c:ext>
              </c:extLst>
            </c:dLbl>
            <c:dLbl>
              <c:idx val="6"/>
              <c:layout>
                <c:manualLayout>
                  <c:x val="9.236234458259325E-2"/>
                  <c:y val="-1.932949483050166E-2"/>
                </c:manualLayout>
              </c:layout>
              <c:tx>
                <c:rich>
                  <a:bodyPr/>
                  <a:lstStyle/>
                  <a:p>
                    <a:fld id="{3A13B2C0-2E32-4C9E-8916-E25B34E92EF1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F226-43F0-B2F7-4A61619DC139}"/>
                </c:ext>
              </c:extLst>
            </c:dLbl>
            <c:dLbl>
              <c:idx val="7"/>
              <c:layout>
                <c:manualLayout>
                  <c:x val="8.2889283599763178E-2"/>
                  <c:y val="7.2485605614381141E-3"/>
                </c:manualLayout>
              </c:layout>
              <c:tx>
                <c:rich>
                  <a:bodyPr/>
                  <a:lstStyle/>
                  <a:p>
                    <a:fld id="{F148A776-4C5C-4CB1-BAB9-D51A0819F9A3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F226-43F0-B2F7-4A61619DC139}"/>
                </c:ext>
              </c:extLst>
            </c:dLbl>
            <c:dLbl>
              <c:idx val="8"/>
              <c:layout>
                <c:manualLayout>
                  <c:x val="0.10288221272784068"/>
                  <c:y val="3.917275433843904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t" anchorCtr="0">
                    <a:no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E84787E-6C4C-41EB-B760-6305DC22EBA2}" type="CELLRANGE">
                      <a:rPr lang="en-US"/>
                      <a:pPr>
                        <a:defRPr sz="1050" b="1"/>
                      </a:pPr>
                      <a:t>[CELLRANGE]</a:t>
                    </a:fld>
                    <a:endParaRPr lang="es-P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530559262667709E-2"/>
                      <c:h val="4.9314928502851747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F226-43F0-B2F7-4A61619DC139}"/>
                </c:ext>
              </c:extLst>
            </c:dLbl>
            <c:dLbl>
              <c:idx val="9"/>
              <c:layout>
                <c:manualLayout>
                  <c:x val="7.1047957371225406E-2"/>
                  <c:y val="6.0404671345317622E-2"/>
                </c:manualLayout>
              </c:layout>
              <c:tx>
                <c:rich>
                  <a:bodyPr/>
                  <a:lstStyle/>
                  <a:p>
                    <a:fld id="{531DA997-58E7-4D61-9F1F-A9678BADBE95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F226-43F0-B2F7-4A61619DC13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F226-43F0-B2F7-4A61619DC1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OEI.05!$R$2:$R$12</c:f>
              <c:numCache>
                <c:formatCode>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0.99999999999999989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OEI.05!$Q$2:$Q$11</c15:f>
                <c15:dlblRangeCache>
                  <c:ptCount val="10"/>
                  <c:pt idx="0">
                    <c:v>10%</c:v>
                  </c:pt>
                  <c:pt idx="1">
                    <c:v>20%</c:v>
                  </c:pt>
                  <c:pt idx="2">
                    <c:v>30%</c:v>
                  </c:pt>
                  <c:pt idx="3">
                    <c:v>40%</c:v>
                  </c:pt>
                  <c:pt idx="4">
                    <c:v>50%</c:v>
                  </c:pt>
                  <c:pt idx="5">
                    <c:v>60%</c:v>
                  </c:pt>
                  <c:pt idx="6">
                    <c:v>70%</c:v>
                  </c:pt>
                  <c:pt idx="7">
                    <c:v>80%</c:v>
                  </c:pt>
                  <c:pt idx="8">
                    <c:v>90%</c:v>
                  </c:pt>
                  <c:pt idx="9">
                    <c:v>100%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D-F226-43F0-B2F7-4A61619DC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8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2"/>
          <c:order val="1"/>
          <c:tx>
            <c:v>Pointer</c:v>
          </c:tx>
          <c:spPr>
            <a:ln>
              <a:noFill/>
            </a:ln>
          </c:spPr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74-4215-8192-5FBA61CD40B1}"/>
              </c:ext>
            </c:extLst>
          </c:dPt>
          <c:dPt>
            <c:idx val="1"/>
            <c:bubble3D val="0"/>
            <c:explosion val="5"/>
            <c:spPr>
              <a:solidFill>
                <a:srgbClr val="00B050"/>
              </a:solidFill>
              <a:ln w="508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74-4215-8192-5FBA61CD40B1}"/>
              </c:ext>
            </c:extLst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B74-4215-8192-5FBA61CD40B1}"/>
              </c:ext>
            </c:extLst>
          </c:dPt>
          <c:val>
            <c:numRef>
              <c:f>OEI.01!$V$2:$V$4</c:f>
              <c:numCache>
                <c:formatCode>0%</c:formatCode>
                <c:ptCount val="3"/>
                <c:pt idx="0">
                  <c:v>0.47916666666666663</c:v>
                </c:pt>
                <c:pt idx="1">
                  <c:v>0.01</c:v>
                </c:pt>
                <c:pt idx="2">
                  <c:v>1.5108333333333335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74-4215-8192-5FBA61CD4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doughnutChart>
        <c:varyColors val="1"/>
        <c:ser>
          <c:idx val="1"/>
          <c:order val="0"/>
          <c:tx>
            <c:v>Label</c:v>
          </c:tx>
          <c:spPr>
            <a:solidFill>
              <a:schemeClr val="tx1">
                <a:lumMod val="50000"/>
                <a:lumOff val="50000"/>
                <a:alpha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rgbClr val="FF0000">
                  <a:alpha val="40000"/>
                </a:srgb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B74-4215-8192-5FBA61CD40B1}"/>
              </c:ext>
            </c:extLst>
          </c:dPt>
          <c:dPt>
            <c:idx val="1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B74-4215-8192-5FBA61CD40B1}"/>
              </c:ext>
            </c:extLst>
          </c:dPt>
          <c:dPt>
            <c:idx val="2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B74-4215-8192-5FBA61CD40B1}"/>
              </c:ext>
            </c:extLst>
          </c:dPt>
          <c:dPt>
            <c:idx val="3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1B74-4215-8192-5FBA61CD40B1}"/>
              </c:ext>
            </c:extLst>
          </c:dPt>
          <c:dPt>
            <c:idx val="4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1B74-4215-8192-5FBA61CD40B1}"/>
              </c:ext>
            </c:extLst>
          </c:dPt>
          <c:dPt>
            <c:idx val="5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1B74-4215-8192-5FBA61CD40B1}"/>
              </c:ext>
            </c:extLst>
          </c:dPt>
          <c:dPt>
            <c:idx val="6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1B74-4215-8192-5FBA61CD40B1}"/>
              </c:ext>
            </c:extLst>
          </c:dPt>
          <c:dPt>
            <c:idx val="7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1B74-4215-8192-5FBA61CD40B1}"/>
              </c:ext>
            </c:extLst>
          </c:dPt>
          <c:dPt>
            <c:idx val="8"/>
            <c:bubble3D val="0"/>
            <c:spPr>
              <a:solidFill>
                <a:srgbClr val="00B05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1B74-4215-8192-5FBA61CD40B1}"/>
              </c:ext>
            </c:extLst>
          </c:dPt>
          <c:dPt>
            <c:idx val="9"/>
            <c:bubble3D val="0"/>
            <c:spPr>
              <a:solidFill>
                <a:srgbClr val="00B05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1B74-4215-8192-5FBA61CD40B1}"/>
              </c:ext>
            </c:extLst>
          </c:dPt>
          <c:dPt>
            <c:idx val="1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1B74-4215-8192-5FBA61CD40B1}"/>
              </c:ext>
            </c:extLst>
          </c:dPt>
          <c:dLbls>
            <c:dLbl>
              <c:idx val="0"/>
              <c:layout>
                <c:manualLayout>
                  <c:x val="-4.9733570159857902E-2"/>
                  <c:y val="-7.7317979322006514E-2"/>
                </c:manualLayout>
              </c:layout>
              <c:tx>
                <c:rich>
                  <a:bodyPr/>
                  <a:lstStyle/>
                  <a:p>
                    <a:fld id="{E7C7E6EE-E574-4347-B9AD-D23BEE7F8E2E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1B74-4215-8192-5FBA61CD40B1}"/>
                </c:ext>
              </c:extLst>
            </c:dLbl>
            <c:dLbl>
              <c:idx val="1"/>
              <c:layout>
                <c:manualLayout>
                  <c:x val="-1.8946121965660152E-2"/>
                  <c:y val="-8.6982726737257418E-2"/>
                </c:manualLayout>
              </c:layout>
              <c:tx>
                <c:rich>
                  <a:bodyPr/>
                  <a:lstStyle/>
                  <a:p>
                    <a:fld id="{376A10F5-1099-404C-90E3-9C6290B201CC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1B74-4215-8192-5FBA61CD40B1}"/>
                </c:ext>
              </c:extLst>
            </c:dLbl>
            <c:dLbl>
              <c:idx val="2"/>
              <c:layout>
                <c:manualLayout>
                  <c:x val="0"/>
                  <c:y val="-8.6982726737257376E-2"/>
                </c:manualLayout>
              </c:layout>
              <c:tx>
                <c:rich>
                  <a:bodyPr/>
                  <a:lstStyle/>
                  <a:p>
                    <a:fld id="{375CA5F5-4057-4D85-9B5E-1FA5A9F60451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1B74-4215-8192-5FBA61CD40B1}"/>
                </c:ext>
              </c:extLst>
            </c:dLbl>
            <c:dLbl>
              <c:idx val="3"/>
              <c:layout>
                <c:manualLayout>
                  <c:x val="3.3155713439905268E-2"/>
                  <c:y val="-7.9734166175819271E-2"/>
                </c:manualLayout>
              </c:layout>
              <c:tx>
                <c:rich>
                  <a:bodyPr/>
                  <a:lstStyle/>
                  <a:p>
                    <a:fld id="{4E92498D-9A15-473F-BA8B-6296DF8EE609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1B74-4215-8192-5FBA61CD40B1}"/>
                </c:ext>
              </c:extLst>
            </c:dLbl>
            <c:dLbl>
              <c:idx val="4"/>
              <c:layout>
                <c:manualLayout>
                  <c:x val="6.15748963883955E-2"/>
                  <c:y val="-6.7653231906755734E-2"/>
                </c:manualLayout>
              </c:layout>
              <c:tx>
                <c:rich>
                  <a:bodyPr/>
                  <a:lstStyle/>
                  <a:p>
                    <a:fld id="{FE477E7E-3441-4B3E-BA9A-641A0298C96F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1B74-4215-8192-5FBA61CD40B1}"/>
                </c:ext>
              </c:extLst>
            </c:dLbl>
            <c:dLbl>
              <c:idx val="5"/>
              <c:layout>
                <c:manualLayout>
                  <c:x val="8.5257548845470613E-2"/>
                  <c:y val="-4.590755022244139E-2"/>
                </c:manualLayout>
              </c:layout>
              <c:tx>
                <c:rich>
                  <a:bodyPr/>
                  <a:lstStyle/>
                  <a:p>
                    <a:fld id="{577E9569-50C3-45A3-8694-265A8812937F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1B74-4215-8192-5FBA61CD40B1}"/>
                </c:ext>
              </c:extLst>
            </c:dLbl>
            <c:dLbl>
              <c:idx val="6"/>
              <c:layout>
                <c:manualLayout>
                  <c:x val="9.236234458259325E-2"/>
                  <c:y val="-1.932949483050166E-2"/>
                </c:manualLayout>
              </c:layout>
              <c:tx>
                <c:rich>
                  <a:bodyPr/>
                  <a:lstStyle/>
                  <a:p>
                    <a:fld id="{39705BFF-69B7-4675-B934-AFF0D86AEF5C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1B74-4215-8192-5FBA61CD40B1}"/>
                </c:ext>
              </c:extLst>
            </c:dLbl>
            <c:dLbl>
              <c:idx val="7"/>
              <c:layout>
                <c:manualLayout>
                  <c:x val="8.2889283599763178E-2"/>
                  <c:y val="7.2485605614381141E-3"/>
                </c:manualLayout>
              </c:layout>
              <c:tx>
                <c:rich>
                  <a:bodyPr/>
                  <a:lstStyle/>
                  <a:p>
                    <a:fld id="{81B3B3FC-5379-4E1E-9B81-4622C417F9B2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1B74-4215-8192-5FBA61CD40B1}"/>
                </c:ext>
              </c:extLst>
            </c:dLbl>
            <c:dLbl>
              <c:idx val="8"/>
              <c:layout>
                <c:manualLayout>
                  <c:x val="0.11482726128099041"/>
                  <c:y val="5.108171054628097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t" anchorCtr="0">
                    <a:no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650CA0E-EDE2-497B-87A0-2CBD359A0DAE}" type="CELLRANGE">
                      <a:rPr lang="en-US"/>
                      <a:pPr>
                        <a:defRPr sz="1050" b="1"/>
                      </a:pPr>
                      <a:t>[CELLRANGE]</a:t>
                    </a:fld>
                    <a:endParaRPr lang="es-P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42065636896716"/>
                      <c:h val="7.3132840918535613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1B74-4215-8192-5FBA61CD40B1}"/>
                </c:ext>
              </c:extLst>
            </c:dLbl>
            <c:dLbl>
              <c:idx val="9"/>
              <c:layout>
                <c:manualLayout>
                  <c:x val="7.1047957371225406E-2"/>
                  <c:y val="6.0404671345317622E-2"/>
                </c:manualLayout>
              </c:layout>
              <c:tx>
                <c:rich>
                  <a:bodyPr/>
                  <a:lstStyle/>
                  <a:p>
                    <a:fld id="{39694A36-802D-4928-9DE2-7FCCA328CB6B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1B74-4215-8192-5FBA61CD40B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1B74-4215-8192-5FBA61CD40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OEI.01!$S$2:$S$12</c:f>
              <c:numCache>
                <c:formatCode>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0.99999999999999989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OEI.01!$R$2:$R$11</c15:f>
                <c15:dlblRangeCache>
                  <c:ptCount val="10"/>
                  <c:pt idx="0">
                    <c:v>10%</c:v>
                  </c:pt>
                  <c:pt idx="1">
                    <c:v>20%</c:v>
                  </c:pt>
                  <c:pt idx="2">
                    <c:v>30%</c:v>
                  </c:pt>
                  <c:pt idx="3">
                    <c:v>40%</c:v>
                  </c:pt>
                  <c:pt idx="4">
                    <c:v>50%</c:v>
                  </c:pt>
                  <c:pt idx="5">
                    <c:v>60%</c:v>
                  </c:pt>
                  <c:pt idx="6">
                    <c:v>70%</c:v>
                  </c:pt>
                  <c:pt idx="7">
                    <c:v>80%</c:v>
                  </c:pt>
                  <c:pt idx="8">
                    <c:v>90%</c:v>
                  </c:pt>
                  <c:pt idx="9">
                    <c:v>100%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D-1B74-4215-8192-5FBA61CD4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8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2"/>
          <c:order val="1"/>
          <c:tx>
            <c:v>Pointer</c:v>
          </c:tx>
          <c:spPr>
            <a:ln>
              <a:noFill/>
            </a:ln>
          </c:spPr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14-4344-B263-86C884CD4081}"/>
              </c:ext>
            </c:extLst>
          </c:dPt>
          <c:dPt>
            <c:idx val="1"/>
            <c:bubble3D val="0"/>
            <c:explosion val="5"/>
            <c:spPr>
              <a:solidFill>
                <a:srgbClr val="00B050"/>
              </a:solidFill>
              <a:ln w="508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214-4344-B263-86C884CD4081}"/>
              </c:ext>
            </c:extLst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214-4344-B263-86C884CD4081}"/>
              </c:ext>
            </c:extLst>
          </c:dPt>
          <c:val>
            <c:numRef>
              <c:f>OEI.02!$U$2:$U$4</c:f>
              <c:numCache>
                <c:formatCode>0%</c:formatCode>
                <c:ptCount val="3"/>
                <c:pt idx="0">
                  <c:v>0.6428571428571429</c:v>
                </c:pt>
                <c:pt idx="1">
                  <c:v>0.01</c:v>
                </c:pt>
                <c:pt idx="2">
                  <c:v>1.3471428571428572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14-4344-B263-86C884CD4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doughnutChart>
        <c:varyColors val="1"/>
        <c:ser>
          <c:idx val="1"/>
          <c:order val="0"/>
          <c:tx>
            <c:v>Label</c:v>
          </c:tx>
          <c:spPr>
            <a:solidFill>
              <a:schemeClr val="tx1">
                <a:lumMod val="50000"/>
                <a:lumOff val="50000"/>
                <a:alpha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rgbClr val="FF0000">
                  <a:alpha val="40000"/>
                </a:srgb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D214-4344-B263-86C884CD4081}"/>
              </c:ext>
            </c:extLst>
          </c:dPt>
          <c:dPt>
            <c:idx val="1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214-4344-B263-86C884CD4081}"/>
              </c:ext>
            </c:extLst>
          </c:dPt>
          <c:dPt>
            <c:idx val="2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214-4344-B263-86C884CD4081}"/>
              </c:ext>
            </c:extLst>
          </c:dPt>
          <c:dPt>
            <c:idx val="3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4-4344-B263-86C884CD4081}"/>
              </c:ext>
            </c:extLst>
          </c:dPt>
          <c:dPt>
            <c:idx val="4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D214-4344-B263-86C884CD4081}"/>
              </c:ext>
            </c:extLst>
          </c:dPt>
          <c:dPt>
            <c:idx val="5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D214-4344-B263-86C884CD4081}"/>
              </c:ext>
            </c:extLst>
          </c:dPt>
          <c:dPt>
            <c:idx val="6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D214-4344-B263-86C884CD4081}"/>
              </c:ext>
            </c:extLst>
          </c:dPt>
          <c:dPt>
            <c:idx val="7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D214-4344-B263-86C884CD4081}"/>
              </c:ext>
            </c:extLst>
          </c:dPt>
          <c:dPt>
            <c:idx val="8"/>
            <c:bubble3D val="0"/>
            <c:spPr>
              <a:solidFill>
                <a:srgbClr val="00B05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D214-4344-B263-86C884CD4081}"/>
              </c:ext>
            </c:extLst>
          </c:dPt>
          <c:dPt>
            <c:idx val="9"/>
            <c:bubble3D val="0"/>
            <c:spPr>
              <a:solidFill>
                <a:srgbClr val="00B05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D214-4344-B263-86C884CD4081}"/>
              </c:ext>
            </c:extLst>
          </c:dPt>
          <c:dPt>
            <c:idx val="1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D214-4344-B263-86C884CD4081}"/>
              </c:ext>
            </c:extLst>
          </c:dPt>
          <c:dLbls>
            <c:dLbl>
              <c:idx val="0"/>
              <c:layout>
                <c:manualLayout>
                  <c:x val="-4.9733570159857902E-2"/>
                  <c:y val="-7.7317979322006514E-2"/>
                </c:manualLayout>
              </c:layout>
              <c:tx>
                <c:rich>
                  <a:bodyPr/>
                  <a:lstStyle/>
                  <a:p>
                    <a:fld id="{13B5BD2E-155D-4B6E-80CB-22E6616C1859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D214-4344-B263-86C884CD4081}"/>
                </c:ext>
              </c:extLst>
            </c:dLbl>
            <c:dLbl>
              <c:idx val="1"/>
              <c:layout>
                <c:manualLayout>
                  <c:x val="-1.8946121965660152E-2"/>
                  <c:y val="-8.6982726737257418E-2"/>
                </c:manualLayout>
              </c:layout>
              <c:tx>
                <c:rich>
                  <a:bodyPr/>
                  <a:lstStyle/>
                  <a:p>
                    <a:fld id="{F080B055-C995-4CF3-ADCB-EE72780EF21C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214-4344-B263-86C884CD4081}"/>
                </c:ext>
              </c:extLst>
            </c:dLbl>
            <c:dLbl>
              <c:idx val="2"/>
              <c:layout>
                <c:manualLayout>
                  <c:x val="0"/>
                  <c:y val="-8.6982726737257376E-2"/>
                </c:manualLayout>
              </c:layout>
              <c:tx>
                <c:rich>
                  <a:bodyPr/>
                  <a:lstStyle/>
                  <a:p>
                    <a:fld id="{325D3DA7-0817-452F-B26E-ED149A879025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214-4344-B263-86C884CD4081}"/>
                </c:ext>
              </c:extLst>
            </c:dLbl>
            <c:dLbl>
              <c:idx val="3"/>
              <c:layout>
                <c:manualLayout>
                  <c:x val="3.3155713439905268E-2"/>
                  <c:y val="-7.9734166175819271E-2"/>
                </c:manualLayout>
              </c:layout>
              <c:tx>
                <c:rich>
                  <a:bodyPr/>
                  <a:lstStyle/>
                  <a:p>
                    <a:fld id="{8DC5A582-5050-48D2-84AF-BB3913EEED04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D214-4344-B263-86C884CD4081}"/>
                </c:ext>
              </c:extLst>
            </c:dLbl>
            <c:dLbl>
              <c:idx val="4"/>
              <c:layout>
                <c:manualLayout>
                  <c:x val="6.15748963883955E-2"/>
                  <c:y val="-6.7653231906755734E-2"/>
                </c:manualLayout>
              </c:layout>
              <c:tx>
                <c:rich>
                  <a:bodyPr/>
                  <a:lstStyle/>
                  <a:p>
                    <a:fld id="{08523E7C-933F-4FCE-9392-B75273388445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D214-4344-B263-86C884CD4081}"/>
                </c:ext>
              </c:extLst>
            </c:dLbl>
            <c:dLbl>
              <c:idx val="5"/>
              <c:layout>
                <c:manualLayout>
                  <c:x val="8.5257548845470613E-2"/>
                  <c:y val="-4.590755022244139E-2"/>
                </c:manualLayout>
              </c:layout>
              <c:tx>
                <c:rich>
                  <a:bodyPr/>
                  <a:lstStyle/>
                  <a:p>
                    <a:fld id="{85D96D45-8112-43C6-B94E-7AED22EBD18F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D214-4344-B263-86C884CD4081}"/>
                </c:ext>
              </c:extLst>
            </c:dLbl>
            <c:dLbl>
              <c:idx val="6"/>
              <c:layout>
                <c:manualLayout>
                  <c:x val="9.236234458259325E-2"/>
                  <c:y val="-1.932949483050166E-2"/>
                </c:manualLayout>
              </c:layout>
              <c:tx>
                <c:rich>
                  <a:bodyPr/>
                  <a:lstStyle/>
                  <a:p>
                    <a:fld id="{005095FA-27D0-4FA1-82D6-9968D60B52E5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D214-4344-B263-86C884CD4081}"/>
                </c:ext>
              </c:extLst>
            </c:dLbl>
            <c:dLbl>
              <c:idx val="7"/>
              <c:layout>
                <c:manualLayout>
                  <c:x val="8.2889283599763178E-2"/>
                  <c:y val="7.2485605614381141E-3"/>
                </c:manualLayout>
              </c:layout>
              <c:tx>
                <c:rich>
                  <a:bodyPr/>
                  <a:lstStyle/>
                  <a:p>
                    <a:fld id="{7645C124-F749-4C6C-A625-553170D9003D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D214-4344-B263-86C884CD4081}"/>
                </c:ext>
              </c:extLst>
            </c:dLbl>
            <c:dLbl>
              <c:idx val="8"/>
              <c:layout>
                <c:manualLayout>
                  <c:x val="0.12192952315352221"/>
                  <c:y val="5.54033040053171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t" anchorCtr="0">
                    <a:no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204053A-42B6-420D-8117-02E13591293C}" type="CELLRANGE">
                      <a:rPr lang="en-US"/>
                      <a:pPr>
                        <a:defRPr sz="1050" b="1"/>
                      </a:pPr>
                      <a:t>[CELLRANGE]</a:t>
                    </a:fld>
                    <a:endParaRPr lang="es-P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62518011403075"/>
                      <c:h val="8.1776027836607937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D214-4344-B263-86C884CD4081}"/>
                </c:ext>
              </c:extLst>
            </c:dLbl>
            <c:dLbl>
              <c:idx val="9"/>
              <c:layout>
                <c:manualLayout>
                  <c:x val="7.1047957371225406E-2"/>
                  <c:y val="6.0404671345317622E-2"/>
                </c:manualLayout>
              </c:layout>
              <c:tx>
                <c:rich>
                  <a:bodyPr/>
                  <a:lstStyle/>
                  <a:p>
                    <a:fld id="{20DCF67F-A563-4588-9037-5DE35717A5DC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D214-4344-B263-86C884CD408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D214-4344-B263-86C884CD40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OEI.02!$R$2:$R$12</c:f>
              <c:numCache>
                <c:formatCode>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0.99999999999999989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OEI.02!$Q$2:$Q$11</c15:f>
                <c15:dlblRangeCache>
                  <c:ptCount val="10"/>
                  <c:pt idx="0">
                    <c:v>10%</c:v>
                  </c:pt>
                  <c:pt idx="1">
                    <c:v>20%</c:v>
                  </c:pt>
                  <c:pt idx="2">
                    <c:v>30%</c:v>
                  </c:pt>
                  <c:pt idx="3">
                    <c:v>40%</c:v>
                  </c:pt>
                  <c:pt idx="4">
                    <c:v>50%</c:v>
                  </c:pt>
                  <c:pt idx="5">
                    <c:v>60%</c:v>
                  </c:pt>
                  <c:pt idx="6">
                    <c:v>70%</c:v>
                  </c:pt>
                  <c:pt idx="7">
                    <c:v>80%</c:v>
                  </c:pt>
                  <c:pt idx="8">
                    <c:v>90%</c:v>
                  </c:pt>
                  <c:pt idx="9">
                    <c:v>100%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D-D214-4344-B263-86C884CD4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8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2"/>
          <c:order val="1"/>
          <c:tx>
            <c:v>Pointer</c:v>
          </c:tx>
          <c:spPr>
            <a:ln>
              <a:noFill/>
            </a:ln>
          </c:spPr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CD4-4436-9A83-64C972B00CD6}"/>
              </c:ext>
            </c:extLst>
          </c:dPt>
          <c:dPt>
            <c:idx val="1"/>
            <c:bubble3D val="0"/>
            <c:explosion val="5"/>
            <c:spPr>
              <a:solidFill>
                <a:srgbClr val="00B050"/>
              </a:solidFill>
              <a:ln w="508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CD4-4436-9A83-64C972B00CD6}"/>
              </c:ext>
            </c:extLst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CD4-4436-9A83-64C972B00CD6}"/>
              </c:ext>
            </c:extLst>
          </c:dPt>
          <c:val>
            <c:numRef>
              <c:f>'INDICADORES GENERALES'!$W$2:$W$4</c:f>
              <c:numCache>
                <c:formatCode>0%</c:formatCode>
                <c:ptCount val="3"/>
                <c:pt idx="0" formatCode="0.00%">
                  <c:v>0.55186507936507934</c:v>
                </c:pt>
                <c:pt idx="1">
                  <c:v>0.01</c:v>
                </c:pt>
                <c:pt idx="2">
                  <c:v>1.4381349206349208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D4-4436-9A83-64C972B00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doughnutChart>
        <c:varyColors val="1"/>
        <c:ser>
          <c:idx val="1"/>
          <c:order val="0"/>
          <c:tx>
            <c:v>Label</c:v>
          </c:tx>
          <c:spPr>
            <a:solidFill>
              <a:schemeClr val="tx1">
                <a:lumMod val="50000"/>
                <a:lumOff val="50000"/>
                <a:alpha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rgbClr val="FF0000">
                  <a:alpha val="40000"/>
                </a:srgb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CD4-4436-9A83-64C972B00CD6}"/>
              </c:ext>
            </c:extLst>
          </c:dPt>
          <c:dPt>
            <c:idx val="1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CD4-4436-9A83-64C972B00CD6}"/>
              </c:ext>
            </c:extLst>
          </c:dPt>
          <c:dPt>
            <c:idx val="2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CD4-4436-9A83-64C972B00CD6}"/>
              </c:ext>
            </c:extLst>
          </c:dPt>
          <c:dPt>
            <c:idx val="3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ECD4-4436-9A83-64C972B00CD6}"/>
              </c:ext>
            </c:extLst>
          </c:dPt>
          <c:dPt>
            <c:idx val="4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ECD4-4436-9A83-64C972B00CD6}"/>
              </c:ext>
            </c:extLst>
          </c:dPt>
          <c:dPt>
            <c:idx val="5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ECD4-4436-9A83-64C972B00CD6}"/>
              </c:ext>
            </c:extLst>
          </c:dPt>
          <c:dPt>
            <c:idx val="6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ECD4-4436-9A83-64C972B00CD6}"/>
              </c:ext>
            </c:extLst>
          </c:dPt>
          <c:dPt>
            <c:idx val="7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ECD4-4436-9A83-64C972B00CD6}"/>
              </c:ext>
            </c:extLst>
          </c:dPt>
          <c:dPt>
            <c:idx val="8"/>
            <c:bubble3D val="0"/>
            <c:spPr>
              <a:solidFill>
                <a:srgbClr val="00B05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ECD4-4436-9A83-64C972B00CD6}"/>
              </c:ext>
            </c:extLst>
          </c:dPt>
          <c:dPt>
            <c:idx val="9"/>
            <c:bubble3D val="0"/>
            <c:spPr>
              <a:solidFill>
                <a:srgbClr val="00B05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ECD4-4436-9A83-64C972B00CD6}"/>
              </c:ext>
            </c:extLst>
          </c:dPt>
          <c:dPt>
            <c:idx val="1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ECD4-4436-9A83-64C972B00CD6}"/>
              </c:ext>
            </c:extLst>
          </c:dPt>
          <c:dLbls>
            <c:dLbl>
              <c:idx val="0"/>
              <c:layout>
                <c:manualLayout>
                  <c:x val="-4.9733570159857902E-2"/>
                  <c:y val="-7.7317979322006514E-2"/>
                </c:manualLayout>
              </c:layout>
              <c:tx>
                <c:rich>
                  <a:bodyPr/>
                  <a:lstStyle/>
                  <a:p>
                    <a:fld id="{DF969A17-6C9E-4195-ABA4-DCB81D26607B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CD4-4436-9A83-64C972B00CD6}"/>
                </c:ext>
              </c:extLst>
            </c:dLbl>
            <c:dLbl>
              <c:idx val="1"/>
              <c:layout>
                <c:manualLayout>
                  <c:x val="-1.8946121965660152E-2"/>
                  <c:y val="-8.6982726737257418E-2"/>
                </c:manualLayout>
              </c:layout>
              <c:tx>
                <c:rich>
                  <a:bodyPr/>
                  <a:lstStyle/>
                  <a:p>
                    <a:fld id="{E2456783-92BD-40D4-B53D-0E9D7B6464ED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CD4-4436-9A83-64C972B00CD6}"/>
                </c:ext>
              </c:extLst>
            </c:dLbl>
            <c:dLbl>
              <c:idx val="2"/>
              <c:layout>
                <c:manualLayout>
                  <c:x val="0"/>
                  <c:y val="-8.6982726737257376E-2"/>
                </c:manualLayout>
              </c:layout>
              <c:tx>
                <c:rich>
                  <a:bodyPr/>
                  <a:lstStyle/>
                  <a:p>
                    <a:fld id="{4BD15902-715A-4DC8-8CB7-1976590FF0A2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CD4-4436-9A83-64C972B00CD6}"/>
                </c:ext>
              </c:extLst>
            </c:dLbl>
            <c:dLbl>
              <c:idx val="3"/>
              <c:layout>
                <c:manualLayout>
                  <c:x val="3.3155713439905268E-2"/>
                  <c:y val="-7.9734166175819271E-2"/>
                </c:manualLayout>
              </c:layout>
              <c:tx>
                <c:rich>
                  <a:bodyPr/>
                  <a:lstStyle/>
                  <a:p>
                    <a:fld id="{8FA86A00-6AEA-4C23-A8C8-5A4DAB260479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ECD4-4436-9A83-64C972B00CD6}"/>
                </c:ext>
              </c:extLst>
            </c:dLbl>
            <c:dLbl>
              <c:idx val="4"/>
              <c:layout>
                <c:manualLayout>
                  <c:x val="6.15748963883955E-2"/>
                  <c:y val="-6.7653231906755734E-2"/>
                </c:manualLayout>
              </c:layout>
              <c:tx>
                <c:rich>
                  <a:bodyPr/>
                  <a:lstStyle/>
                  <a:p>
                    <a:fld id="{1492C9FB-1526-4411-81EF-3D3546C5FD51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ECD4-4436-9A83-64C972B00CD6}"/>
                </c:ext>
              </c:extLst>
            </c:dLbl>
            <c:dLbl>
              <c:idx val="5"/>
              <c:layout>
                <c:manualLayout>
                  <c:x val="8.5257548845470613E-2"/>
                  <c:y val="-4.590755022244139E-2"/>
                </c:manualLayout>
              </c:layout>
              <c:tx>
                <c:rich>
                  <a:bodyPr/>
                  <a:lstStyle/>
                  <a:p>
                    <a:fld id="{06FEDD30-C3FB-4EF0-9C1A-CFD9FD2FA6D3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ECD4-4436-9A83-64C972B00CD6}"/>
                </c:ext>
              </c:extLst>
            </c:dLbl>
            <c:dLbl>
              <c:idx val="6"/>
              <c:layout>
                <c:manualLayout>
                  <c:x val="9.236234458259325E-2"/>
                  <c:y val="-1.932949483050166E-2"/>
                </c:manualLayout>
              </c:layout>
              <c:tx>
                <c:rich>
                  <a:bodyPr/>
                  <a:lstStyle/>
                  <a:p>
                    <a:fld id="{EB5E8521-5787-4909-9218-7EA3C38281F1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ECD4-4436-9A83-64C972B00CD6}"/>
                </c:ext>
              </c:extLst>
            </c:dLbl>
            <c:dLbl>
              <c:idx val="7"/>
              <c:layout>
                <c:manualLayout>
                  <c:x val="8.2889283599763178E-2"/>
                  <c:y val="7.2485605614381141E-3"/>
                </c:manualLayout>
              </c:layout>
              <c:tx>
                <c:rich>
                  <a:bodyPr/>
                  <a:lstStyle/>
                  <a:p>
                    <a:fld id="{717D1FA4-EC1D-4C2A-AA4C-F838D3928158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ECD4-4436-9A83-64C972B00CD6}"/>
                </c:ext>
              </c:extLst>
            </c:dLbl>
            <c:dLbl>
              <c:idx val="8"/>
              <c:layout>
                <c:manualLayout>
                  <c:x val="0.10240324185130179"/>
                  <c:y val="4.2299387166733551E-2"/>
                </c:manualLayout>
              </c:layout>
              <c:tx>
                <c:rich>
                  <a:bodyPr/>
                  <a:lstStyle/>
                  <a:p>
                    <a:fld id="{0FAEFAB8-EB22-4837-BAA2-98295FE55A95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572617509589924E-2"/>
                      <c:h val="5.556819415944075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ECD4-4436-9A83-64C972B00CD6}"/>
                </c:ext>
              </c:extLst>
            </c:dLbl>
            <c:dLbl>
              <c:idx val="9"/>
              <c:layout>
                <c:manualLayout>
                  <c:x val="7.1047957371225406E-2"/>
                  <c:y val="6.0404671345317622E-2"/>
                </c:manualLayout>
              </c:layout>
              <c:tx>
                <c:rich>
                  <a:bodyPr/>
                  <a:lstStyle/>
                  <a:p>
                    <a:fld id="{1ED42E4D-0461-4B31-AF5A-28DD21B59AC3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ECD4-4436-9A83-64C972B00CD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ECD4-4436-9A83-64C972B00C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'INDICADORES GENERALES'!$T$2:$T$12</c:f>
              <c:numCache>
                <c:formatCode>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0.99999999999999989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'INDICADORES GENERALES'!$S$2:$S$11</c15:f>
                <c15:dlblRangeCache>
                  <c:ptCount val="10"/>
                  <c:pt idx="0">
                    <c:v>10%</c:v>
                  </c:pt>
                  <c:pt idx="1">
                    <c:v>20%</c:v>
                  </c:pt>
                  <c:pt idx="2">
                    <c:v>30%</c:v>
                  </c:pt>
                  <c:pt idx="3">
                    <c:v>40%</c:v>
                  </c:pt>
                  <c:pt idx="4">
                    <c:v>50%</c:v>
                  </c:pt>
                  <c:pt idx="5">
                    <c:v>60%</c:v>
                  </c:pt>
                  <c:pt idx="6">
                    <c:v>70%</c:v>
                  </c:pt>
                  <c:pt idx="7">
                    <c:v>80%</c:v>
                  </c:pt>
                  <c:pt idx="8">
                    <c:v>90%</c:v>
                  </c:pt>
                  <c:pt idx="9">
                    <c:v>100%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D-ECD4-4436-9A83-64C972B00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8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2"/>
          <c:order val="1"/>
          <c:tx>
            <c:v>Pointer</c:v>
          </c:tx>
          <c:spPr>
            <a:ln>
              <a:noFill/>
            </a:ln>
          </c:spPr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B99-4262-93AB-8701FDE6DD57}"/>
              </c:ext>
            </c:extLst>
          </c:dPt>
          <c:dPt>
            <c:idx val="1"/>
            <c:bubble3D val="0"/>
            <c:explosion val="5"/>
            <c:spPr>
              <a:solidFill>
                <a:srgbClr val="00B050"/>
              </a:solidFill>
              <a:ln w="508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B99-4262-93AB-8701FDE6DD57}"/>
              </c:ext>
            </c:extLst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B99-4262-93AB-8701FDE6DD57}"/>
              </c:ext>
            </c:extLst>
          </c:dPt>
          <c:val>
            <c:numRef>
              <c:f>OEI.04!$U$2:$U$4</c:f>
              <c:numCache>
                <c:formatCode>0%</c:formatCode>
                <c:ptCount val="3"/>
                <c:pt idx="0">
                  <c:v>0.44444444444444442</c:v>
                </c:pt>
                <c:pt idx="1">
                  <c:v>0.01</c:v>
                </c:pt>
                <c:pt idx="2">
                  <c:v>1.5455555555555556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B99-4262-93AB-8701FDE6D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doughnutChart>
        <c:varyColors val="1"/>
        <c:ser>
          <c:idx val="1"/>
          <c:order val="0"/>
          <c:tx>
            <c:v>Label</c:v>
          </c:tx>
          <c:spPr>
            <a:solidFill>
              <a:schemeClr val="tx1">
                <a:lumMod val="50000"/>
                <a:lumOff val="50000"/>
                <a:alpha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rgbClr val="FF0000">
                  <a:alpha val="40000"/>
                </a:srgb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B99-4262-93AB-8701FDE6DD57}"/>
              </c:ext>
            </c:extLst>
          </c:dPt>
          <c:dPt>
            <c:idx val="1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9B99-4262-93AB-8701FDE6DD57}"/>
              </c:ext>
            </c:extLst>
          </c:dPt>
          <c:dPt>
            <c:idx val="2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9B99-4262-93AB-8701FDE6DD57}"/>
              </c:ext>
            </c:extLst>
          </c:dPt>
          <c:dPt>
            <c:idx val="3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9B99-4262-93AB-8701FDE6DD57}"/>
              </c:ext>
            </c:extLst>
          </c:dPt>
          <c:dPt>
            <c:idx val="4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9B99-4262-93AB-8701FDE6DD57}"/>
              </c:ext>
            </c:extLst>
          </c:dPt>
          <c:dPt>
            <c:idx val="5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9B99-4262-93AB-8701FDE6DD57}"/>
              </c:ext>
            </c:extLst>
          </c:dPt>
          <c:dPt>
            <c:idx val="6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9B99-4262-93AB-8701FDE6DD57}"/>
              </c:ext>
            </c:extLst>
          </c:dPt>
          <c:dPt>
            <c:idx val="7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9B99-4262-93AB-8701FDE6DD57}"/>
              </c:ext>
            </c:extLst>
          </c:dPt>
          <c:dPt>
            <c:idx val="8"/>
            <c:bubble3D val="0"/>
            <c:spPr>
              <a:solidFill>
                <a:srgbClr val="00B05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9B99-4262-93AB-8701FDE6DD57}"/>
              </c:ext>
            </c:extLst>
          </c:dPt>
          <c:dPt>
            <c:idx val="9"/>
            <c:bubble3D val="0"/>
            <c:spPr>
              <a:solidFill>
                <a:srgbClr val="00B05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9B99-4262-93AB-8701FDE6DD57}"/>
              </c:ext>
            </c:extLst>
          </c:dPt>
          <c:dPt>
            <c:idx val="1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9B99-4262-93AB-8701FDE6DD57}"/>
              </c:ext>
            </c:extLst>
          </c:dPt>
          <c:dLbls>
            <c:dLbl>
              <c:idx val="0"/>
              <c:layout>
                <c:manualLayout>
                  <c:x val="-4.9733570159857902E-2"/>
                  <c:y val="-7.7317979322006514E-2"/>
                </c:manualLayout>
              </c:layout>
              <c:tx>
                <c:rich>
                  <a:bodyPr/>
                  <a:lstStyle/>
                  <a:p>
                    <a:fld id="{5F9D4C84-8818-4B14-BDCF-BAC05CBDA7C2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B99-4262-93AB-8701FDE6DD57}"/>
                </c:ext>
              </c:extLst>
            </c:dLbl>
            <c:dLbl>
              <c:idx val="1"/>
              <c:layout>
                <c:manualLayout>
                  <c:x val="-1.8946121965660152E-2"/>
                  <c:y val="-8.6982726737257418E-2"/>
                </c:manualLayout>
              </c:layout>
              <c:tx>
                <c:rich>
                  <a:bodyPr/>
                  <a:lstStyle/>
                  <a:p>
                    <a:fld id="{8C630C0C-E009-41E0-A137-0E22764B32B6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9B99-4262-93AB-8701FDE6DD57}"/>
                </c:ext>
              </c:extLst>
            </c:dLbl>
            <c:dLbl>
              <c:idx val="2"/>
              <c:layout>
                <c:manualLayout>
                  <c:x val="0"/>
                  <c:y val="-8.6982726737257376E-2"/>
                </c:manualLayout>
              </c:layout>
              <c:tx>
                <c:rich>
                  <a:bodyPr/>
                  <a:lstStyle/>
                  <a:p>
                    <a:fld id="{63C0F204-FE4B-484B-BDD4-0D0EB097F676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B99-4262-93AB-8701FDE6DD57}"/>
                </c:ext>
              </c:extLst>
            </c:dLbl>
            <c:dLbl>
              <c:idx val="3"/>
              <c:layout>
                <c:manualLayout>
                  <c:x val="3.3155713439905268E-2"/>
                  <c:y val="-7.9734166175819271E-2"/>
                </c:manualLayout>
              </c:layout>
              <c:tx>
                <c:rich>
                  <a:bodyPr/>
                  <a:lstStyle/>
                  <a:p>
                    <a:fld id="{E36507F2-609E-4639-B01F-82C4D81CDF23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9B99-4262-93AB-8701FDE6DD57}"/>
                </c:ext>
              </c:extLst>
            </c:dLbl>
            <c:dLbl>
              <c:idx val="4"/>
              <c:layout>
                <c:manualLayout>
                  <c:x val="6.15748963883955E-2"/>
                  <c:y val="-6.7653231906755734E-2"/>
                </c:manualLayout>
              </c:layout>
              <c:tx>
                <c:rich>
                  <a:bodyPr/>
                  <a:lstStyle/>
                  <a:p>
                    <a:fld id="{27FAFA6A-5334-4CAE-83BB-D21E3C0E162B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9B99-4262-93AB-8701FDE6DD57}"/>
                </c:ext>
              </c:extLst>
            </c:dLbl>
            <c:dLbl>
              <c:idx val="5"/>
              <c:layout>
                <c:manualLayout>
                  <c:x val="8.5257548845470613E-2"/>
                  <c:y val="-4.590755022244139E-2"/>
                </c:manualLayout>
              </c:layout>
              <c:tx>
                <c:rich>
                  <a:bodyPr/>
                  <a:lstStyle/>
                  <a:p>
                    <a:fld id="{941F2F2A-DA8B-43ED-AA26-338D4FC86553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9B99-4262-93AB-8701FDE6DD57}"/>
                </c:ext>
              </c:extLst>
            </c:dLbl>
            <c:dLbl>
              <c:idx val="6"/>
              <c:layout>
                <c:manualLayout>
                  <c:x val="9.236234458259325E-2"/>
                  <c:y val="-1.932949483050166E-2"/>
                </c:manualLayout>
              </c:layout>
              <c:tx>
                <c:rich>
                  <a:bodyPr/>
                  <a:lstStyle/>
                  <a:p>
                    <a:fld id="{38D14DE8-5EDC-4E72-99C3-E70A4AE3C432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9B99-4262-93AB-8701FDE6DD57}"/>
                </c:ext>
              </c:extLst>
            </c:dLbl>
            <c:dLbl>
              <c:idx val="7"/>
              <c:layout>
                <c:manualLayout>
                  <c:x val="8.2889283599763178E-2"/>
                  <c:y val="7.2485605614381141E-3"/>
                </c:manualLayout>
              </c:layout>
              <c:tx>
                <c:rich>
                  <a:bodyPr/>
                  <a:lstStyle/>
                  <a:p>
                    <a:fld id="{AECD3613-35AD-430E-9ACF-708CE6203D21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9B99-4262-93AB-8701FDE6DD57}"/>
                </c:ext>
              </c:extLst>
            </c:dLbl>
            <c:dLbl>
              <c:idx val="8"/>
              <c:layout>
                <c:manualLayout>
                  <c:x val="0.11071153498225149"/>
                  <c:y val="4.779336013413143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t" anchorCtr="0">
                    <a:no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1548E8D-0884-457A-BF64-8B634D712CE1}" type="CELLRANGE">
                      <a:rPr lang="en-US"/>
                      <a:pPr>
                        <a:defRPr sz="1050" b="1"/>
                      </a:pPr>
                      <a:t>[CELLRANGE]</a:t>
                    </a:fld>
                    <a:endParaRPr lang="es-P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189203771489332E-2"/>
                      <c:h val="6.655614009423653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9B99-4262-93AB-8701FDE6DD57}"/>
                </c:ext>
              </c:extLst>
            </c:dLbl>
            <c:dLbl>
              <c:idx val="9"/>
              <c:layout>
                <c:manualLayout>
                  <c:x val="7.1047957371225406E-2"/>
                  <c:y val="6.0404671345317622E-2"/>
                </c:manualLayout>
              </c:layout>
              <c:tx>
                <c:rich>
                  <a:bodyPr/>
                  <a:lstStyle/>
                  <a:p>
                    <a:fld id="{7B870DAD-E9E6-4E1F-B50D-785CAB0AE635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9B99-4262-93AB-8701FDE6DD5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9B99-4262-93AB-8701FDE6DD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OEI.04!$R$2:$R$12</c:f>
              <c:numCache>
                <c:formatCode>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0.99999999999999989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OEI.04!$Q$2:$Q$11</c15:f>
                <c15:dlblRangeCache>
                  <c:ptCount val="10"/>
                  <c:pt idx="0">
                    <c:v>10%</c:v>
                  </c:pt>
                  <c:pt idx="1">
                    <c:v>20%</c:v>
                  </c:pt>
                  <c:pt idx="2">
                    <c:v>30%</c:v>
                  </c:pt>
                  <c:pt idx="3">
                    <c:v>40%</c:v>
                  </c:pt>
                  <c:pt idx="4">
                    <c:v>50%</c:v>
                  </c:pt>
                  <c:pt idx="5">
                    <c:v>60%</c:v>
                  </c:pt>
                  <c:pt idx="6">
                    <c:v>70%</c:v>
                  </c:pt>
                  <c:pt idx="7">
                    <c:v>80%</c:v>
                  </c:pt>
                  <c:pt idx="8">
                    <c:v>90%</c:v>
                  </c:pt>
                  <c:pt idx="9">
                    <c:v>100%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D-9B99-4262-93AB-8701FDE6D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8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2"/>
          <c:order val="1"/>
          <c:tx>
            <c:v>Pointer</c:v>
          </c:tx>
          <c:spPr>
            <a:ln>
              <a:noFill/>
            </a:ln>
          </c:spPr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F4-4C8D-80FD-FC3B4DCFF653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508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F4-4C8D-80FD-FC3B4DCFF653}"/>
              </c:ext>
            </c:extLst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5F4-4C8D-80FD-FC3B4DCFF653}"/>
              </c:ext>
            </c:extLst>
          </c:dPt>
          <c:val>
            <c:numRef>
              <c:f>OEI.05!$U$2:$U$4</c:f>
              <c:numCache>
                <c:formatCode>0%</c:formatCode>
                <c:ptCount val="3"/>
                <c:pt idx="0">
                  <c:v>0.65</c:v>
                </c:pt>
                <c:pt idx="1">
                  <c:v>0.01</c:v>
                </c:pt>
                <c:pt idx="2">
                  <c:v>1.34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F4-4C8D-80FD-FC3B4DCFF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doughnutChart>
        <c:varyColors val="1"/>
        <c:ser>
          <c:idx val="1"/>
          <c:order val="0"/>
          <c:tx>
            <c:v>Label</c:v>
          </c:tx>
          <c:spPr>
            <a:solidFill>
              <a:schemeClr val="tx1">
                <a:lumMod val="50000"/>
                <a:lumOff val="50000"/>
                <a:alpha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rgbClr val="FF0000">
                  <a:alpha val="40000"/>
                </a:srgb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F5F4-4C8D-80FD-FC3B4DCFF653}"/>
              </c:ext>
            </c:extLst>
          </c:dPt>
          <c:dPt>
            <c:idx val="1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5F4-4C8D-80FD-FC3B4DCFF653}"/>
              </c:ext>
            </c:extLst>
          </c:dPt>
          <c:dPt>
            <c:idx val="2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5F4-4C8D-80FD-FC3B4DCFF653}"/>
              </c:ext>
            </c:extLst>
          </c:dPt>
          <c:dPt>
            <c:idx val="3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5F4-4C8D-80FD-FC3B4DCFF653}"/>
              </c:ext>
            </c:extLst>
          </c:dPt>
          <c:dPt>
            <c:idx val="4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F5F4-4C8D-80FD-FC3B4DCFF653}"/>
              </c:ext>
            </c:extLst>
          </c:dPt>
          <c:dPt>
            <c:idx val="5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F5F4-4C8D-80FD-FC3B4DCFF653}"/>
              </c:ext>
            </c:extLst>
          </c:dPt>
          <c:dPt>
            <c:idx val="6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F5F4-4C8D-80FD-FC3B4DCFF653}"/>
              </c:ext>
            </c:extLst>
          </c:dPt>
          <c:dPt>
            <c:idx val="7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F5F4-4C8D-80FD-FC3B4DCFF653}"/>
              </c:ext>
            </c:extLst>
          </c:dPt>
          <c:dPt>
            <c:idx val="8"/>
            <c:bubble3D val="0"/>
            <c:spPr>
              <a:solidFill>
                <a:srgbClr val="00B05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F5F4-4C8D-80FD-FC3B4DCFF653}"/>
              </c:ext>
            </c:extLst>
          </c:dPt>
          <c:dPt>
            <c:idx val="9"/>
            <c:bubble3D val="0"/>
            <c:spPr>
              <a:solidFill>
                <a:srgbClr val="00B05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F5F4-4C8D-80FD-FC3B4DCFF653}"/>
              </c:ext>
            </c:extLst>
          </c:dPt>
          <c:dPt>
            <c:idx val="1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F5F4-4C8D-80FD-FC3B4DCFF653}"/>
              </c:ext>
            </c:extLst>
          </c:dPt>
          <c:dLbls>
            <c:dLbl>
              <c:idx val="0"/>
              <c:layout>
                <c:manualLayout>
                  <c:x val="-4.9733570159857902E-2"/>
                  <c:y val="-7.7317979322006514E-2"/>
                </c:manualLayout>
              </c:layout>
              <c:tx>
                <c:rich>
                  <a:bodyPr/>
                  <a:lstStyle/>
                  <a:p>
                    <a:fld id="{F7FEFC8F-4649-44EE-B6E2-083226714F68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F5F4-4C8D-80FD-FC3B4DCFF653}"/>
                </c:ext>
              </c:extLst>
            </c:dLbl>
            <c:dLbl>
              <c:idx val="1"/>
              <c:layout>
                <c:manualLayout>
                  <c:x val="-1.8946121965660152E-2"/>
                  <c:y val="-8.6982726737257418E-2"/>
                </c:manualLayout>
              </c:layout>
              <c:tx>
                <c:rich>
                  <a:bodyPr/>
                  <a:lstStyle/>
                  <a:p>
                    <a:fld id="{497750D4-C791-43A3-A8ED-4CFE8D33BE70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F5F4-4C8D-80FD-FC3B4DCFF653}"/>
                </c:ext>
              </c:extLst>
            </c:dLbl>
            <c:dLbl>
              <c:idx val="2"/>
              <c:layout>
                <c:manualLayout>
                  <c:x val="0"/>
                  <c:y val="-8.6982726737257376E-2"/>
                </c:manualLayout>
              </c:layout>
              <c:tx>
                <c:rich>
                  <a:bodyPr/>
                  <a:lstStyle/>
                  <a:p>
                    <a:fld id="{2AABA3AB-F7BD-4E46-A94C-2072466E92D7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F5F4-4C8D-80FD-FC3B4DCFF653}"/>
                </c:ext>
              </c:extLst>
            </c:dLbl>
            <c:dLbl>
              <c:idx val="3"/>
              <c:layout>
                <c:manualLayout>
                  <c:x val="3.3155713439905268E-2"/>
                  <c:y val="-7.9734166175819271E-2"/>
                </c:manualLayout>
              </c:layout>
              <c:tx>
                <c:rich>
                  <a:bodyPr/>
                  <a:lstStyle/>
                  <a:p>
                    <a:fld id="{A0881002-E874-42E5-9479-272472018976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F5F4-4C8D-80FD-FC3B4DCFF653}"/>
                </c:ext>
              </c:extLst>
            </c:dLbl>
            <c:dLbl>
              <c:idx val="4"/>
              <c:layout>
                <c:manualLayout>
                  <c:x val="6.15748963883955E-2"/>
                  <c:y val="-6.7653231906755734E-2"/>
                </c:manualLayout>
              </c:layout>
              <c:tx>
                <c:rich>
                  <a:bodyPr/>
                  <a:lstStyle/>
                  <a:p>
                    <a:fld id="{E962F479-8D1D-4628-B109-ED08AAA6C79C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F5F4-4C8D-80FD-FC3B4DCFF653}"/>
                </c:ext>
              </c:extLst>
            </c:dLbl>
            <c:dLbl>
              <c:idx val="5"/>
              <c:layout>
                <c:manualLayout>
                  <c:x val="8.5257548845470613E-2"/>
                  <c:y val="-4.590755022244139E-2"/>
                </c:manualLayout>
              </c:layout>
              <c:tx>
                <c:rich>
                  <a:bodyPr/>
                  <a:lstStyle/>
                  <a:p>
                    <a:fld id="{DA384CEB-41CD-45B8-83A3-5CFD08A9FC5B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F5F4-4C8D-80FD-FC3B4DCFF653}"/>
                </c:ext>
              </c:extLst>
            </c:dLbl>
            <c:dLbl>
              <c:idx val="6"/>
              <c:layout>
                <c:manualLayout>
                  <c:x val="9.236234458259325E-2"/>
                  <c:y val="-1.932949483050166E-2"/>
                </c:manualLayout>
              </c:layout>
              <c:tx>
                <c:rich>
                  <a:bodyPr/>
                  <a:lstStyle/>
                  <a:p>
                    <a:fld id="{79A5EE66-50EC-497D-A23A-FD5311B6FAB4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F5F4-4C8D-80FD-FC3B4DCFF653}"/>
                </c:ext>
              </c:extLst>
            </c:dLbl>
            <c:dLbl>
              <c:idx val="7"/>
              <c:layout>
                <c:manualLayout>
                  <c:x val="8.2889283599763178E-2"/>
                  <c:y val="7.2485605614381141E-3"/>
                </c:manualLayout>
              </c:layout>
              <c:tx>
                <c:rich>
                  <a:bodyPr/>
                  <a:lstStyle/>
                  <a:p>
                    <a:fld id="{D79BDF84-6220-4AEB-97E8-59BADB6A85ED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F5F4-4C8D-80FD-FC3B4DCFF653}"/>
                </c:ext>
              </c:extLst>
            </c:dLbl>
            <c:dLbl>
              <c:idx val="8"/>
              <c:layout>
                <c:manualLayout>
                  <c:x val="0.11956447377319776"/>
                  <c:y val="5.68413563637008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t" anchorCtr="0">
                    <a:no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2EB8936-BDCA-4858-AA55-042F6953FA22}" type="CELLRANGE">
                      <a:rPr lang="en-US"/>
                      <a:pPr>
                        <a:defRPr sz="1050" b="1"/>
                      </a:pPr>
                      <a:t>[CELLRANGE]</a:t>
                    </a:fld>
                    <a:endParaRPr lang="es-P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89508135338189"/>
                      <c:h val="8.4652132553375281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F5F4-4C8D-80FD-FC3B4DCFF653}"/>
                </c:ext>
              </c:extLst>
            </c:dLbl>
            <c:dLbl>
              <c:idx val="9"/>
              <c:layout>
                <c:manualLayout>
                  <c:x val="7.1047957371225406E-2"/>
                  <c:y val="6.0404671345317622E-2"/>
                </c:manualLayout>
              </c:layout>
              <c:tx>
                <c:rich>
                  <a:bodyPr/>
                  <a:lstStyle/>
                  <a:p>
                    <a:fld id="{DB4CEA51-C2A8-43A5-9C64-457061D5D8DC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F5F4-4C8D-80FD-FC3B4DCFF65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F5F4-4C8D-80FD-FC3B4DCFF6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OEI.05!$R$2:$R$12</c:f>
              <c:numCache>
                <c:formatCode>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0.99999999999999989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OEI.05!$Q$2:$Q$11</c15:f>
                <c15:dlblRangeCache>
                  <c:ptCount val="10"/>
                  <c:pt idx="0">
                    <c:v>10%</c:v>
                  </c:pt>
                  <c:pt idx="1">
                    <c:v>20%</c:v>
                  </c:pt>
                  <c:pt idx="2">
                    <c:v>30%</c:v>
                  </c:pt>
                  <c:pt idx="3">
                    <c:v>40%</c:v>
                  </c:pt>
                  <c:pt idx="4">
                    <c:v>50%</c:v>
                  </c:pt>
                  <c:pt idx="5">
                    <c:v>60%</c:v>
                  </c:pt>
                  <c:pt idx="6">
                    <c:v>70%</c:v>
                  </c:pt>
                  <c:pt idx="7">
                    <c:v>80%</c:v>
                  </c:pt>
                  <c:pt idx="8">
                    <c:v>90%</c:v>
                  </c:pt>
                  <c:pt idx="9">
                    <c:v>100%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D-F5F4-4C8D-80FD-FC3B4DCFF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8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2"/>
          <c:order val="1"/>
          <c:tx>
            <c:v>Pointer</c:v>
          </c:tx>
          <c:spPr>
            <a:ln>
              <a:noFill/>
            </a:ln>
          </c:spPr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50-4001-944D-72AC37AC59E6}"/>
              </c:ext>
            </c:extLst>
          </c:dPt>
          <c:dPt>
            <c:idx val="1"/>
            <c:bubble3D val="0"/>
            <c:explosion val="5"/>
            <c:spPr>
              <a:solidFill>
                <a:srgbClr val="00B050"/>
              </a:solidFill>
              <a:ln w="508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750-4001-944D-72AC37AC59E6}"/>
              </c:ext>
            </c:extLst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750-4001-944D-72AC37AC59E6}"/>
              </c:ext>
            </c:extLst>
          </c:dPt>
          <c:val>
            <c:numRef>
              <c:f>'INDICADORES GENERALES'!$W$2:$W$4</c:f>
              <c:numCache>
                <c:formatCode>0%</c:formatCode>
                <c:ptCount val="3"/>
                <c:pt idx="0" formatCode="0.00%">
                  <c:v>0.55186507936507934</c:v>
                </c:pt>
                <c:pt idx="1">
                  <c:v>0.01</c:v>
                </c:pt>
                <c:pt idx="2">
                  <c:v>1.4381349206349208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50-4001-944D-72AC37AC5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doughnutChart>
        <c:varyColors val="1"/>
        <c:ser>
          <c:idx val="1"/>
          <c:order val="0"/>
          <c:tx>
            <c:v>Label</c:v>
          </c:tx>
          <c:spPr>
            <a:solidFill>
              <a:schemeClr val="tx1">
                <a:lumMod val="50000"/>
                <a:lumOff val="50000"/>
                <a:alpha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rgbClr val="FF0000">
                  <a:alpha val="40000"/>
                </a:srgb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750-4001-944D-72AC37AC59E6}"/>
              </c:ext>
            </c:extLst>
          </c:dPt>
          <c:dPt>
            <c:idx val="1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750-4001-944D-72AC37AC59E6}"/>
              </c:ext>
            </c:extLst>
          </c:dPt>
          <c:dPt>
            <c:idx val="2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5750-4001-944D-72AC37AC59E6}"/>
              </c:ext>
            </c:extLst>
          </c:dPt>
          <c:dPt>
            <c:idx val="3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5750-4001-944D-72AC37AC59E6}"/>
              </c:ext>
            </c:extLst>
          </c:dPt>
          <c:dPt>
            <c:idx val="4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5750-4001-944D-72AC37AC59E6}"/>
              </c:ext>
            </c:extLst>
          </c:dPt>
          <c:dPt>
            <c:idx val="5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5750-4001-944D-72AC37AC59E6}"/>
              </c:ext>
            </c:extLst>
          </c:dPt>
          <c:dPt>
            <c:idx val="6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5750-4001-944D-72AC37AC59E6}"/>
              </c:ext>
            </c:extLst>
          </c:dPt>
          <c:dPt>
            <c:idx val="7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5750-4001-944D-72AC37AC59E6}"/>
              </c:ext>
            </c:extLst>
          </c:dPt>
          <c:dPt>
            <c:idx val="8"/>
            <c:bubble3D val="0"/>
            <c:spPr>
              <a:solidFill>
                <a:srgbClr val="00B05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5750-4001-944D-72AC37AC59E6}"/>
              </c:ext>
            </c:extLst>
          </c:dPt>
          <c:dPt>
            <c:idx val="9"/>
            <c:bubble3D val="0"/>
            <c:spPr>
              <a:solidFill>
                <a:srgbClr val="00B05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5750-4001-944D-72AC37AC59E6}"/>
              </c:ext>
            </c:extLst>
          </c:dPt>
          <c:dPt>
            <c:idx val="1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5750-4001-944D-72AC37AC59E6}"/>
              </c:ext>
            </c:extLst>
          </c:dPt>
          <c:dLbls>
            <c:dLbl>
              <c:idx val="0"/>
              <c:layout>
                <c:manualLayout>
                  <c:x val="-4.9733570159857902E-2"/>
                  <c:y val="-7.7317979322006514E-2"/>
                </c:manualLayout>
              </c:layout>
              <c:tx>
                <c:rich>
                  <a:bodyPr/>
                  <a:lstStyle/>
                  <a:p>
                    <a:fld id="{F17FA572-DC9B-4B36-ACF1-B12511731ABC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750-4001-944D-72AC37AC59E6}"/>
                </c:ext>
              </c:extLst>
            </c:dLbl>
            <c:dLbl>
              <c:idx val="1"/>
              <c:layout>
                <c:manualLayout>
                  <c:x val="-1.8946121965660152E-2"/>
                  <c:y val="-8.6982726737257418E-2"/>
                </c:manualLayout>
              </c:layout>
              <c:tx>
                <c:rich>
                  <a:bodyPr/>
                  <a:lstStyle/>
                  <a:p>
                    <a:fld id="{21150D2F-EF82-40BE-B528-BBFA6598F971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750-4001-944D-72AC37AC59E6}"/>
                </c:ext>
              </c:extLst>
            </c:dLbl>
            <c:dLbl>
              <c:idx val="2"/>
              <c:layout>
                <c:manualLayout>
                  <c:x val="0"/>
                  <c:y val="-8.6982726737257376E-2"/>
                </c:manualLayout>
              </c:layout>
              <c:tx>
                <c:rich>
                  <a:bodyPr/>
                  <a:lstStyle/>
                  <a:p>
                    <a:fld id="{E53B98F1-285E-4D18-9DEC-6CE4C8A1CB13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750-4001-944D-72AC37AC59E6}"/>
                </c:ext>
              </c:extLst>
            </c:dLbl>
            <c:dLbl>
              <c:idx val="3"/>
              <c:layout>
                <c:manualLayout>
                  <c:x val="3.3155713439905268E-2"/>
                  <c:y val="-7.9734166175819271E-2"/>
                </c:manualLayout>
              </c:layout>
              <c:tx>
                <c:rich>
                  <a:bodyPr/>
                  <a:lstStyle/>
                  <a:p>
                    <a:fld id="{F4E35B2C-4CB2-4661-AED0-8ED19D411D2B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750-4001-944D-72AC37AC59E6}"/>
                </c:ext>
              </c:extLst>
            </c:dLbl>
            <c:dLbl>
              <c:idx val="4"/>
              <c:layout>
                <c:manualLayout>
                  <c:x val="6.15748963883955E-2"/>
                  <c:y val="-6.7653231906755734E-2"/>
                </c:manualLayout>
              </c:layout>
              <c:tx>
                <c:rich>
                  <a:bodyPr/>
                  <a:lstStyle/>
                  <a:p>
                    <a:fld id="{08166260-80C2-4243-BBC0-31A526AA8860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5750-4001-944D-72AC37AC59E6}"/>
                </c:ext>
              </c:extLst>
            </c:dLbl>
            <c:dLbl>
              <c:idx val="5"/>
              <c:layout>
                <c:manualLayout>
                  <c:x val="8.5257548845470613E-2"/>
                  <c:y val="-4.590755022244139E-2"/>
                </c:manualLayout>
              </c:layout>
              <c:tx>
                <c:rich>
                  <a:bodyPr/>
                  <a:lstStyle/>
                  <a:p>
                    <a:fld id="{EABFEE98-701D-4685-91C0-754EDCF213AD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5750-4001-944D-72AC37AC59E6}"/>
                </c:ext>
              </c:extLst>
            </c:dLbl>
            <c:dLbl>
              <c:idx val="6"/>
              <c:layout>
                <c:manualLayout>
                  <c:x val="9.236234458259325E-2"/>
                  <c:y val="-1.932949483050166E-2"/>
                </c:manualLayout>
              </c:layout>
              <c:tx>
                <c:rich>
                  <a:bodyPr/>
                  <a:lstStyle/>
                  <a:p>
                    <a:fld id="{C1F630E0-C015-43EE-A233-F5B640D3F8E7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750-4001-944D-72AC37AC59E6}"/>
                </c:ext>
              </c:extLst>
            </c:dLbl>
            <c:dLbl>
              <c:idx val="7"/>
              <c:layout>
                <c:manualLayout>
                  <c:x val="8.2889283599763178E-2"/>
                  <c:y val="7.2485605614381141E-3"/>
                </c:manualLayout>
              </c:layout>
              <c:tx>
                <c:rich>
                  <a:bodyPr/>
                  <a:lstStyle/>
                  <a:p>
                    <a:fld id="{726E3E3D-11D4-44C0-941B-63ED6C0AC7B4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5750-4001-944D-72AC37AC59E6}"/>
                </c:ext>
              </c:extLst>
            </c:dLbl>
            <c:dLbl>
              <c:idx val="8"/>
              <c:layout>
                <c:manualLayout>
                  <c:x val="0.11382043624785668"/>
                  <c:y val="3.898381503627581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t" anchorCtr="0">
                    <a:noAutofit/>
                  </a:bodyPr>
                  <a:lstStyle/>
                  <a:p>
                    <a:pPr>
                      <a:defRPr sz="16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914A152-FF13-401B-BF0B-108F6FE2493A}" type="CELLRANGE">
                      <a:rPr lang="en-US"/>
                      <a:pPr>
                        <a:defRPr sz="1600" b="1"/>
                      </a:pPr>
                      <a:t>[CELLRANGE]</a:t>
                    </a:fld>
                    <a:endParaRPr lang="es-P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40700630269971"/>
                      <c:h val="4.893704989852528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5750-4001-944D-72AC37AC59E6}"/>
                </c:ext>
              </c:extLst>
            </c:dLbl>
            <c:dLbl>
              <c:idx val="9"/>
              <c:layout>
                <c:manualLayout>
                  <c:x val="7.1047957371225406E-2"/>
                  <c:y val="6.0404671345317622E-2"/>
                </c:manualLayout>
              </c:layout>
              <c:tx>
                <c:rich>
                  <a:bodyPr/>
                  <a:lstStyle/>
                  <a:p>
                    <a:fld id="{266F1ED8-C7D3-4075-959B-2115CC526FC3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5750-4001-944D-72AC37AC59E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5750-4001-944D-72AC37AC59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'INDICADORES GENERALES'!$T$2:$T$12</c:f>
              <c:numCache>
                <c:formatCode>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0.99999999999999989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'INDICADORES GENERALES'!$S$2:$S$11</c15:f>
                <c15:dlblRangeCache>
                  <c:ptCount val="10"/>
                  <c:pt idx="0">
                    <c:v>10%</c:v>
                  </c:pt>
                  <c:pt idx="1">
                    <c:v>20%</c:v>
                  </c:pt>
                  <c:pt idx="2">
                    <c:v>30%</c:v>
                  </c:pt>
                  <c:pt idx="3">
                    <c:v>40%</c:v>
                  </c:pt>
                  <c:pt idx="4">
                    <c:v>50%</c:v>
                  </c:pt>
                  <c:pt idx="5">
                    <c:v>60%</c:v>
                  </c:pt>
                  <c:pt idx="6">
                    <c:v>70%</c:v>
                  </c:pt>
                  <c:pt idx="7">
                    <c:v>80%</c:v>
                  </c:pt>
                  <c:pt idx="8">
                    <c:v>90%</c:v>
                  </c:pt>
                  <c:pt idx="9">
                    <c:v>100%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D-5750-4001-944D-72AC37AC5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8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2"/>
          <c:order val="1"/>
          <c:tx>
            <c:v>Pointer</c:v>
          </c:tx>
          <c:spPr>
            <a:ln>
              <a:noFill/>
            </a:ln>
          </c:spPr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FB4-4133-A267-3ABB2B3581B3}"/>
              </c:ext>
            </c:extLst>
          </c:dPt>
          <c:dPt>
            <c:idx val="1"/>
            <c:bubble3D val="0"/>
            <c:explosion val="5"/>
            <c:spPr>
              <a:solidFill>
                <a:srgbClr val="00B050"/>
              </a:solidFill>
              <a:ln w="508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FB4-4133-A267-3ABB2B3581B3}"/>
              </c:ext>
            </c:extLst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FB4-4133-A267-3ABB2B3581B3}"/>
              </c:ext>
            </c:extLst>
          </c:dPt>
          <c:val>
            <c:numRef>
              <c:f>OEI.01!$V$2:$V$4</c:f>
              <c:numCache>
                <c:formatCode>0%</c:formatCode>
                <c:ptCount val="3"/>
                <c:pt idx="0">
                  <c:v>0.47916666666666663</c:v>
                </c:pt>
                <c:pt idx="1">
                  <c:v>0.01</c:v>
                </c:pt>
                <c:pt idx="2">
                  <c:v>1.5108333333333335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B4-4133-A267-3ABB2B358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doughnutChart>
        <c:varyColors val="1"/>
        <c:ser>
          <c:idx val="1"/>
          <c:order val="0"/>
          <c:tx>
            <c:v>Label</c:v>
          </c:tx>
          <c:spPr>
            <a:solidFill>
              <a:schemeClr val="tx1">
                <a:lumMod val="50000"/>
                <a:lumOff val="50000"/>
                <a:alpha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rgbClr val="FF0000">
                  <a:alpha val="40000"/>
                </a:srgb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FB4-4133-A267-3ABB2B3581B3}"/>
              </c:ext>
            </c:extLst>
          </c:dPt>
          <c:dPt>
            <c:idx val="1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FB4-4133-A267-3ABB2B3581B3}"/>
              </c:ext>
            </c:extLst>
          </c:dPt>
          <c:dPt>
            <c:idx val="2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FB4-4133-A267-3ABB2B3581B3}"/>
              </c:ext>
            </c:extLst>
          </c:dPt>
          <c:dPt>
            <c:idx val="3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FB4-4133-A267-3ABB2B3581B3}"/>
              </c:ext>
            </c:extLst>
          </c:dPt>
          <c:dPt>
            <c:idx val="4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FB4-4133-A267-3ABB2B3581B3}"/>
              </c:ext>
            </c:extLst>
          </c:dPt>
          <c:dPt>
            <c:idx val="5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CFB4-4133-A267-3ABB2B3581B3}"/>
              </c:ext>
            </c:extLst>
          </c:dPt>
          <c:dPt>
            <c:idx val="6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CFB4-4133-A267-3ABB2B3581B3}"/>
              </c:ext>
            </c:extLst>
          </c:dPt>
          <c:dPt>
            <c:idx val="7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CFB4-4133-A267-3ABB2B3581B3}"/>
              </c:ext>
            </c:extLst>
          </c:dPt>
          <c:dPt>
            <c:idx val="8"/>
            <c:bubble3D val="0"/>
            <c:spPr>
              <a:solidFill>
                <a:srgbClr val="00B05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CFB4-4133-A267-3ABB2B3581B3}"/>
              </c:ext>
            </c:extLst>
          </c:dPt>
          <c:dPt>
            <c:idx val="9"/>
            <c:bubble3D val="0"/>
            <c:spPr>
              <a:solidFill>
                <a:srgbClr val="00B05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CFB4-4133-A267-3ABB2B3581B3}"/>
              </c:ext>
            </c:extLst>
          </c:dPt>
          <c:dPt>
            <c:idx val="1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CFB4-4133-A267-3ABB2B3581B3}"/>
              </c:ext>
            </c:extLst>
          </c:dPt>
          <c:dLbls>
            <c:dLbl>
              <c:idx val="0"/>
              <c:layout>
                <c:manualLayout>
                  <c:x val="-4.9733570159857902E-2"/>
                  <c:y val="-7.7317979322006514E-2"/>
                </c:manualLayout>
              </c:layout>
              <c:tx>
                <c:rich>
                  <a:bodyPr/>
                  <a:lstStyle/>
                  <a:p>
                    <a:fld id="{4541B02E-4573-4FE4-B80C-C9C761ACA657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CFB4-4133-A267-3ABB2B3581B3}"/>
                </c:ext>
              </c:extLst>
            </c:dLbl>
            <c:dLbl>
              <c:idx val="1"/>
              <c:layout>
                <c:manualLayout>
                  <c:x val="-1.8946121965660152E-2"/>
                  <c:y val="-8.6982726737257418E-2"/>
                </c:manualLayout>
              </c:layout>
              <c:tx>
                <c:rich>
                  <a:bodyPr/>
                  <a:lstStyle/>
                  <a:p>
                    <a:fld id="{07479B31-7367-46CB-A001-19DFF03EB407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CFB4-4133-A267-3ABB2B3581B3}"/>
                </c:ext>
              </c:extLst>
            </c:dLbl>
            <c:dLbl>
              <c:idx val="2"/>
              <c:layout>
                <c:manualLayout>
                  <c:x val="0"/>
                  <c:y val="-8.6982726737257376E-2"/>
                </c:manualLayout>
              </c:layout>
              <c:tx>
                <c:rich>
                  <a:bodyPr/>
                  <a:lstStyle/>
                  <a:p>
                    <a:fld id="{0D1816B7-8FC5-42DC-9378-A7E0F282FEB5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CFB4-4133-A267-3ABB2B3581B3}"/>
                </c:ext>
              </c:extLst>
            </c:dLbl>
            <c:dLbl>
              <c:idx val="3"/>
              <c:layout>
                <c:manualLayout>
                  <c:x val="3.3155713439905268E-2"/>
                  <c:y val="-7.9734166175819271E-2"/>
                </c:manualLayout>
              </c:layout>
              <c:tx>
                <c:rich>
                  <a:bodyPr/>
                  <a:lstStyle/>
                  <a:p>
                    <a:fld id="{FDDCCE83-0138-42BF-9159-06257AF87894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CFB4-4133-A267-3ABB2B3581B3}"/>
                </c:ext>
              </c:extLst>
            </c:dLbl>
            <c:dLbl>
              <c:idx val="4"/>
              <c:layout>
                <c:manualLayout>
                  <c:x val="6.15748963883955E-2"/>
                  <c:y val="-6.7653231906755734E-2"/>
                </c:manualLayout>
              </c:layout>
              <c:tx>
                <c:rich>
                  <a:bodyPr/>
                  <a:lstStyle/>
                  <a:p>
                    <a:fld id="{50317062-4F6A-415B-8ABA-3D0132BA8AC2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CFB4-4133-A267-3ABB2B3581B3}"/>
                </c:ext>
              </c:extLst>
            </c:dLbl>
            <c:dLbl>
              <c:idx val="5"/>
              <c:layout>
                <c:manualLayout>
                  <c:x val="8.5257548845470613E-2"/>
                  <c:y val="-4.590755022244139E-2"/>
                </c:manualLayout>
              </c:layout>
              <c:tx>
                <c:rich>
                  <a:bodyPr/>
                  <a:lstStyle/>
                  <a:p>
                    <a:fld id="{86D7EE04-49E9-40B5-857C-550CBF79AF17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CFB4-4133-A267-3ABB2B3581B3}"/>
                </c:ext>
              </c:extLst>
            </c:dLbl>
            <c:dLbl>
              <c:idx val="6"/>
              <c:layout>
                <c:manualLayout>
                  <c:x val="9.236234458259325E-2"/>
                  <c:y val="-1.932949483050166E-2"/>
                </c:manualLayout>
              </c:layout>
              <c:tx>
                <c:rich>
                  <a:bodyPr/>
                  <a:lstStyle/>
                  <a:p>
                    <a:fld id="{1D521A2B-6954-4FD0-A363-1CD1EEC756D0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CFB4-4133-A267-3ABB2B3581B3}"/>
                </c:ext>
              </c:extLst>
            </c:dLbl>
            <c:dLbl>
              <c:idx val="7"/>
              <c:layout>
                <c:manualLayout>
                  <c:x val="8.2889283599763178E-2"/>
                  <c:y val="7.2485605614381141E-3"/>
                </c:manualLayout>
              </c:layout>
              <c:tx>
                <c:rich>
                  <a:bodyPr/>
                  <a:lstStyle/>
                  <a:p>
                    <a:fld id="{96D248BB-B7F2-439F-83A0-9E7E129A11CF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CFB4-4133-A267-3ABB2B3581B3}"/>
                </c:ext>
              </c:extLst>
            </c:dLbl>
            <c:dLbl>
              <c:idx val="8"/>
              <c:layout>
                <c:manualLayout>
                  <c:x val="0.11071153498225149"/>
                  <c:y val="4.779336013413143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t" anchorCtr="0">
                    <a:noAutofit/>
                  </a:bodyPr>
                  <a:lstStyle/>
                  <a:p>
                    <a:pPr>
                      <a:defRPr sz="14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AFE1777-D99A-4D3F-B56D-C27B2385439D}" type="CELLRANGE">
                      <a:rPr lang="en-US"/>
                      <a:pPr>
                        <a:defRPr sz="1400" b="1"/>
                      </a:pPr>
                      <a:t>[CELLRANGE]</a:t>
                    </a:fld>
                    <a:endParaRPr lang="es-P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189203771489332E-2"/>
                      <c:h val="6.655614009423653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CFB4-4133-A267-3ABB2B3581B3}"/>
                </c:ext>
              </c:extLst>
            </c:dLbl>
            <c:dLbl>
              <c:idx val="9"/>
              <c:layout>
                <c:manualLayout>
                  <c:x val="7.1047957371225406E-2"/>
                  <c:y val="6.0404671345317622E-2"/>
                </c:manualLayout>
              </c:layout>
              <c:tx>
                <c:rich>
                  <a:bodyPr/>
                  <a:lstStyle/>
                  <a:p>
                    <a:fld id="{79952F75-C664-429C-9FA5-8A7F446EFF03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CFB4-4133-A267-3ABB2B3581B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CFB4-4133-A267-3ABB2B3581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OEI.01!$S$2:$S$12</c:f>
              <c:numCache>
                <c:formatCode>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0.99999999999999989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OEI.01!$R$2:$R$11</c15:f>
                <c15:dlblRangeCache>
                  <c:ptCount val="10"/>
                  <c:pt idx="0">
                    <c:v>10%</c:v>
                  </c:pt>
                  <c:pt idx="1">
                    <c:v>20%</c:v>
                  </c:pt>
                  <c:pt idx="2">
                    <c:v>30%</c:v>
                  </c:pt>
                  <c:pt idx="3">
                    <c:v>40%</c:v>
                  </c:pt>
                  <c:pt idx="4">
                    <c:v>50%</c:v>
                  </c:pt>
                  <c:pt idx="5">
                    <c:v>60%</c:v>
                  </c:pt>
                  <c:pt idx="6">
                    <c:v>70%</c:v>
                  </c:pt>
                  <c:pt idx="7">
                    <c:v>80%</c:v>
                  </c:pt>
                  <c:pt idx="8">
                    <c:v>90%</c:v>
                  </c:pt>
                  <c:pt idx="9">
                    <c:v>100%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D-CFB4-4133-A267-3ABB2B358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8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2"/>
          <c:order val="1"/>
          <c:tx>
            <c:v>Pointer</c:v>
          </c:tx>
          <c:spPr>
            <a:ln>
              <a:noFill/>
            </a:ln>
          </c:spPr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D4-4A91-81F4-D26B4D3F11C8}"/>
              </c:ext>
            </c:extLst>
          </c:dPt>
          <c:dPt>
            <c:idx val="1"/>
            <c:bubble3D val="0"/>
            <c:explosion val="5"/>
            <c:spPr>
              <a:solidFill>
                <a:srgbClr val="00B050"/>
              </a:solidFill>
              <a:ln w="508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D4-4A91-81F4-D26B4D3F11C8}"/>
              </c:ext>
            </c:extLst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0D4-4A91-81F4-D26B4D3F11C8}"/>
              </c:ext>
            </c:extLst>
          </c:dPt>
          <c:val>
            <c:numRef>
              <c:f>OEI.02!$U$2:$U$4</c:f>
              <c:numCache>
                <c:formatCode>0%</c:formatCode>
                <c:ptCount val="3"/>
                <c:pt idx="0">
                  <c:v>0.6428571428571429</c:v>
                </c:pt>
                <c:pt idx="1">
                  <c:v>0.01</c:v>
                </c:pt>
                <c:pt idx="2">
                  <c:v>1.3471428571428572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0D4-4A91-81F4-D26B4D3F1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doughnutChart>
        <c:varyColors val="1"/>
        <c:ser>
          <c:idx val="1"/>
          <c:order val="0"/>
          <c:tx>
            <c:v>Label</c:v>
          </c:tx>
          <c:spPr>
            <a:solidFill>
              <a:schemeClr val="tx1">
                <a:lumMod val="50000"/>
                <a:lumOff val="50000"/>
                <a:alpha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rgbClr val="FF0000">
                  <a:alpha val="40000"/>
                </a:srgb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0D4-4A91-81F4-D26B4D3F11C8}"/>
              </c:ext>
            </c:extLst>
          </c:dPt>
          <c:dPt>
            <c:idx val="1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0D4-4A91-81F4-D26B4D3F11C8}"/>
              </c:ext>
            </c:extLst>
          </c:dPt>
          <c:dPt>
            <c:idx val="2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0D4-4A91-81F4-D26B4D3F11C8}"/>
              </c:ext>
            </c:extLst>
          </c:dPt>
          <c:dPt>
            <c:idx val="3"/>
            <c:bubble3D val="0"/>
            <c:spPr>
              <a:solidFill>
                <a:srgbClr val="FF000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0D4-4A91-81F4-D26B4D3F11C8}"/>
              </c:ext>
            </c:extLst>
          </c:dPt>
          <c:dPt>
            <c:idx val="4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0D4-4A91-81F4-D26B4D3F11C8}"/>
              </c:ext>
            </c:extLst>
          </c:dPt>
          <c:dPt>
            <c:idx val="5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C0D4-4A91-81F4-D26B4D3F11C8}"/>
              </c:ext>
            </c:extLst>
          </c:dPt>
          <c:dPt>
            <c:idx val="6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C0D4-4A91-81F4-D26B4D3F11C8}"/>
              </c:ext>
            </c:extLst>
          </c:dPt>
          <c:dPt>
            <c:idx val="7"/>
            <c:bubble3D val="0"/>
            <c:spPr>
              <a:solidFill>
                <a:schemeClr val="accent4">
                  <a:alpha val="4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C0D4-4A91-81F4-D26B4D3F11C8}"/>
              </c:ext>
            </c:extLst>
          </c:dPt>
          <c:dPt>
            <c:idx val="8"/>
            <c:bubble3D val="0"/>
            <c:spPr>
              <a:solidFill>
                <a:srgbClr val="00B05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C0D4-4A91-81F4-D26B4D3F11C8}"/>
              </c:ext>
            </c:extLst>
          </c:dPt>
          <c:dPt>
            <c:idx val="9"/>
            <c:bubble3D val="0"/>
            <c:spPr>
              <a:solidFill>
                <a:srgbClr val="00B050">
                  <a:alpha val="40000"/>
                </a:srgbClr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C0D4-4A91-81F4-D26B4D3F11C8}"/>
              </c:ext>
            </c:extLst>
          </c:dPt>
          <c:dPt>
            <c:idx val="1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C0D4-4A91-81F4-D26B4D3F11C8}"/>
              </c:ext>
            </c:extLst>
          </c:dPt>
          <c:dLbls>
            <c:dLbl>
              <c:idx val="0"/>
              <c:layout>
                <c:manualLayout>
                  <c:x val="-4.9733570159857902E-2"/>
                  <c:y val="-7.7317979322006514E-2"/>
                </c:manualLayout>
              </c:layout>
              <c:tx>
                <c:rich>
                  <a:bodyPr/>
                  <a:lstStyle/>
                  <a:p>
                    <a:fld id="{A7C4AF3C-5CFB-43B2-A171-50E037F6EF82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C0D4-4A91-81F4-D26B4D3F11C8}"/>
                </c:ext>
              </c:extLst>
            </c:dLbl>
            <c:dLbl>
              <c:idx val="1"/>
              <c:layout>
                <c:manualLayout>
                  <c:x val="-1.8946121965660152E-2"/>
                  <c:y val="-8.6982726737257418E-2"/>
                </c:manualLayout>
              </c:layout>
              <c:tx>
                <c:rich>
                  <a:bodyPr/>
                  <a:lstStyle/>
                  <a:p>
                    <a:fld id="{9608FE57-86A6-4001-9DAB-A3C6B52BB9F3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C0D4-4A91-81F4-D26B4D3F11C8}"/>
                </c:ext>
              </c:extLst>
            </c:dLbl>
            <c:dLbl>
              <c:idx val="2"/>
              <c:layout>
                <c:manualLayout>
                  <c:x val="0"/>
                  <c:y val="-8.6982726737257376E-2"/>
                </c:manualLayout>
              </c:layout>
              <c:tx>
                <c:rich>
                  <a:bodyPr/>
                  <a:lstStyle/>
                  <a:p>
                    <a:fld id="{F39B6D91-5441-4158-A90A-0CD5AAC00657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C0D4-4A91-81F4-D26B4D3F11C8}"/>
                </c:ext>
              </c:extLst>
            </c:dLbl>
            <c:dLbl>
              <c:idx val="3"/>
              <c:layout>
                <c:manualLayout>
                  <c:x val="3.3155713439905268E-2"/>
                  <c:y val="-7.9734166175819271E-2"/>
                </c:manualLayout>
              </c:layout>
              <c:tx>
                <c:rich>
                  <a:bodyPr/>
                  <a:lstStyle/>
                  <a:p>
                    <a:fld id="{7699443C-5359-40DB-BC6F-CEDDFB83D9E1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C0D4-4A91-81F4-D26B4D3F11C8}"/>
                </c:ext>
              </c:extLst>
            </c:dLbl>
            <c:dLbl>
              <c:idx val="4"/>
              <c:layout>
                <c:manualLayout>
                  <c:x val="6.15748963883955E-2"/>
                  <c:y val="-6.7653231906755734E-2"/>
                </c:manualLayout>
              </c:layout>
              <c:tx>
                <c:rich>
                  <a:bodyPr/>
                  <a:lstStyle/>
                  <a:p>
                    <a:fld id="{3194B28C-52C5-406A-A775-2536D1986971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C0D4-4A91-81F4-D26B4D3F11C8}"/>
                </c:ext>
              </c:extLst>
            </c:dLbl>
            <c:dLbl>
              <c:idx val="5"/>
              <c:layout>
                <c:manualLayout>
                  <c:x val="8.5257548845470613E-2"/>
                  <c:y val="-4.590755022244139E-2"/>
                </c:manualLayout>
              </c:layout>
              <c:tx>
                <c:rich>
                  <a:bodyPr/>
                  <a:lstStyle/>
                  <a:p>
                    <a:fld id="{AA235008-B376-4A8B-BB67-212A802AF4C1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C0D4-4A91-81F4-D26B4D3F11C8}"/>
                </c:ext>
              </c:extLst>
            </c:dLbl>
            <c:dLbl>
              <c:idx val="6"/>
              <c:layout>
                <c:manualLayout>
                  <c:x val="9.236234458259325E-2"/>
                  <c:y val="-1.932949483050166E-2"/>
                </c:manualLayout>
              </c:layout>
              <c:tx>
                <c:rich>
                  <a:bodyPr/>
                  <a:lstStyle/>
                  <a:p>
                    <a:fld id="{19C0DE4E-71CC-4097-8197-680187380E13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C0D4-4A91-81F4-D26B4D3F11C8}"/>
                </c:ext>
              </c:extLst>
            </c:dLbl>
            <c:dLbl>
              <c:idx val="7"/>
              <c:layout>
                <c:manualLayout>
                  <c:x val="8.2889283599763178E-2"/>
                  <c:y val="7.2485605614381141E-3"/>
                </c:manualLayout>
              </c:layout>
              <c:tx>
                <c:rich>
                  <a:bodyPr/>
                  <a:lstStyle/>
                  <a:p>
                    <a:fld id="{FB0A5C5B-72E1-44BD-BC02-18C84E036F3E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C0D4-4A91-81F4-D26B4D3F11C8}"/>
                </c:ext>
              </c:extLst>
            </c:dLbl>
            <c:dLbl>
              <c:idx val="8"/>
              <c:layout>
                <c:manualLayout>
                  <c:x val="0.11071153498225149"/>
                  <c:y val="4.779336013413143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t" anchorCtr="0">
                    <a:noAutofit/>
                  </a:bodyPr>
                  <a:lstStyle/>
                  <a:p>
                    <a:pPr>
                      <a:defRPr sz="14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E90967B-B5A9-4BBA-B9AD-122EEF7B71AA}" type="CELLRANGE">
                      <a:rPr lang="en-US"/>
                      <a:pPr>
                        <a:defRPr sz="1400" b="1"/>
                      </a:pPr>
                      <a:t>[CELLRANGE]</a:t>
                    </a:fld>
                    <a:endParaRPr lang="es-P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189203771489332E-2"/>
                      <c:h val="6.655614009423653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C0D4-4A91-81F4-D26B4D3F11C8}"/>
                </c:ext>
              </c:extLst>
            </c:dLbl>
            <c:dLbl>
              <c:idx val="9"/>
              <c:layout>
                <c:manualLayout>
                  <c:x val="7.1047957371225406E-2"/>
                  <c:y val="6.0404671345317622E-2"/>
                </c:manualLayout>
              </c:layout>
              <c:tx>
                <c:rich>
                  <a:bodyPr/>
                  <a:lstStyle/>
                  <a:p>
                    <a:fld id="{091E1BE5-BA34-4CDD-9B21-7E9B1FB2034C}" type="CELLRANGE">
                      <a:rPr lang="en-US"/>
                      <a:pPr/>
                      <a:t>[CELLRANGE]</a:t>
                    </a:fld>
                    <a:endParaRPr lang="es-P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C0D4-4A91-81F4-D26B4D3F11C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C0D4-4A91-81F4-D26B4D3F11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OEI.02!$R$2:$R$12</c:f>
              <c:numCache>
                <c:formatCode>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0.99999999999999989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OEI.02!$Q$2:$Q$11</c15:f>
                <c15:dlblRangeCache>
                  <c:ptCount val="10"/>
                  <c:pt idx="0">
                    <c:v>10%</c:v>
                  </c:pt>
                  <c:pt idx="1">
                    <c:v>20%</c:v>
                  </c:pt>
                  <c:pt idx="2">
                    <c:v>30%</c:v>
                  </c:pt>
                  <c:pt idx="3">
                    <c:v>40%</c:v>
                  </c:pt>
                  <c:pt idx="4">
                    <c:v>50%</c:v>
                  </c:pt>
                  <c:pt idx="5">
                    <c:v>60%</c:v>
                  </c:pt>
                  <c:pt idx="6">
                    <c:v>70%</c:v>
                  </c:pt>
                  <c:pt idx="7">
                    <c:v>80%</c:v>
                  </c:pt>
                  <c:pt idx="8">
                    <c:v>90%</c:v>
                  </c:pt>
                  <c:pt idx="9">
                    <c:v>100%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D-C0D4-4A91-81F4-D26B4D3F1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8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508332</xdr:colOff>
      <xdr:row>5</xdr:row>
      <xdr:rowOff>43888</xdr:rowOff>
    </xdr:from>
    <xdr:to>
      <xdr:col>26</xdr:col>
      <xdr:colOff>546777</xdr:colOff>
      <xdr:row>21</xdr:row>
      <xdr:rowOff>177345</xdr:rowOff>
    </xdr:to>
    <xdr:grpSp>
      <xdr:nvGrpSpPr>
        <xdr:cNvPr id="19" name="Grupo 18">
          <a:extLst>
            <a:ext uri="{FF2B5EF4-FFF2-40B4-BE49-F238E27FC236}">
              <a16:creationId xmlns:a16="http://schemas.microsoft.com/office/drawing/2014/main" id="{F88CC1B1-F7C2-E5A0-7C2C-7AD60DD73F3D}"/>
            </a:ext>
          </a:extLst>
        </xdr:cNvPr>
        <xdr:cNvGrpSpPr/>
      </xdr:nvGrpSpPr>
      <xdr:grpSpPr>
        <a:xfrm>
          <a:off x="12890832" y="1353576"/>
          <a:ext cx="3086445" cy="3181457"/>
          <a:chOff x="9029036" y="3692569"/>
          <a:chExt cx="3065568" cy="3273069"/>
        </a:xfrm>
      </xdr:grpSpPr>
      <xdr:graphicFrame macro="">
        <xdr:nvGraphicFramePr>
          <xdr:cNvPr id="4" name="Chart 2">
            <a:extLst>
              <a:ext uri="{FF2B5EF4-FFF2-40B4-BE49-F238E27FC236}">
                <a16:creationId xmlns:a16="http://schemas.microsoft.com/office/drawing/2014/main" id="{087F6AF5-9139-5413-8F8C-01E4385D7B75}"/>
              </a:ext>
            </a:extLst>
          </xdr:cNvPr>
          <xdr:cNvGraphicFramePr>
            <a:graphicFrameLocks noChangeAspect="1"/>
          </xdr:cNvGraphicFramePr>
        </xdr:nvGraphicFramePr>
        <xdr:xfrm>
          <a:off x="9029036" y="3692569"/>
          <a:ext cx="3065568" cy="32730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6" name="TextBox 19">
            <a:extLst>
              <a:ext uri="{FF2B5EF4-FFF2-40B4-BE49-F238E27FC236}">
                <a16:creationId xmlns:a16="http://schemas.microsoft.com/office/drawing/2014/main" id="{D48B2223-5E7D-48AE-B51C-8BA9A49F9413}"/>
              </a:ext>
            </a:extLst>
          </xdr:cNvPr>
          <xdr:cNvSpPr txBox="1"/>
        </xdr:nvSpPr>
        <xdr:spPr>
          <a:xfrm>
            <a:off x="10233847" y="5268563"/>
            <a:ext cx="741037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OEI.03</a:t>
            </a:r>
          </a:p>
        </xdr:txBody>
      </xdr:sp>
      <xdr:sp macro="" textlink="">
        <xdr:nvSpPr>
          <xdr:cNvPr id="7" name="TextBox 19">
            <a:extLst>
              <a:ext uri="{FF2B5EF4-FFF2-40B4-BE49-F238E27FC236}">
                <a16:creationId xmlns:a16="http://schemas.microsoft.com/office/drawing/2014/main" id="{03C04B20-BE4A-4F18-B388-D881B659F287}"/>
              </a:ext>
            </a:extLst>
          </xdr:cNvPr>
          <xdr:cNvSpPr txBox="1"/>
        </xdr:nvSpPr>
        <xdr:spPr>
          <a:xfrm>
            <a:off x="9521533" y="5471115"/>
            <a:ext cx="2057844" cy="6265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lang="en-US" sz="1100" b="0" i="1"/>
              <a:t>"Promover la extensión cultural y proyección social en beneficio de la comunidad"</a:t>
            </a:r>
          </a:p>
        </xdr:txBody>
      </xdr:sp>
    </xdr:grpSp>
    <xdr:clientData/>
  </xdr:twoCellAnchor>
  <xdr:twoCellAnchor>
    <xdr:from>
      <xdr:col>3</xdr:col>
      <xdr:colOff>296988</xdr:colOff>
      <xdr:row>18</xdr:row>
      <xdr:rowOff>164605</xdr:rowOff>
    </xdr:from>
    <xdr:to>
      <xdr:col>5</xdr:col>
      <xdr:colOff>130812</xdr:colOff>
      <xdr:row>20</xdr:row>
      <xdr:rowOff>69527</xdr:rowOff>
    </xdr:to>
    <xdr:sp macro="" textlink="$AH$4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41176" y="2848923"/>
          <a:ext cx="996617" cy="288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4C959CA-113A-4B64-86B0-98F54A24FB1A}" type="TxLink">
            <a:rPr lang="en-US" sz="1200" b="1" i="0" u="none" strike="noStrike">
              <a:solidFill>
                <a:srgbClr val="000000"/>
              </a:solidFill>
              <a:latin typeface="Calibri"/>
              <a:ea typeface="Verdana" panose="020B0604030504040204" pitchFamily="34" charset="0"/>
              <a:cs typeface="Calibri"/>
            </a:rPr>
            <a:pPr algn="ctr"/>
            <a:t> </a:t>
          </a:fld>
          <a:endParaRPr lang="en-US" sz="49600" b="1">
            <a:solidFill>
              <a:srgbClr val="FF0000"/>
            </a:solidFill>
            <a:latin typeface="Gotham Black" pitchFamily="50" charset="0"/>
            <a:ea typeface="Verdana" panose="020B0604030504040204" pitchFamily="34" charset="0"/>
            <a:cs typeface="Aharoni" panose="02010803020104030203" pitchFamily="2" charset="-79"/>
          </a:endParaRPr>
        </a:p>
      </xdr:txBody>
    </xdr:sp>
    <xdr:clientData/>
  </xdr:twoCellAnchor>
  <xdr:twoCellAnchor>
    <xdr:from>
      <xdr:col>13</xdr:col>
      <xdr:colOff>100825</xdr:colOff>
      <xdr:row>3</xdr:row>
      <xdr:rowOff>127119</xdr:rowOff>
    </xdr:from>
    <xdr:to>
      <xdr:col>18</xdr:col>
      <xdr:colOff>250710</xdr:colOff>
      <xdr:row>23</xdr:row>
      <xdr:rowOff>83032</xdr:rowOff>
    </xdr:to>
    <xdr:graphicFrame macro="">
      <xdr:nvGraphicFramePr>
        <xdr:cNvPr id="31" name="Chart 2">
          <a:extLst>
            <a:ext uri="{FF2B5EF4-FFF2-40B4-BE49-F238E27FC236}">
              <a16:creationId xmlns:a16="http://schemas.microsoft.com/office/drawing/2014/main" id="{BC53C446-E89D-B53B-CDF4-ECBB761F405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309593</xdr:colOff>
      <xdr:row>4</xdr:row>
      <xdr:rowOff>29584</xdr:rowOff>
    </xdr:from>
    <xdr:to>
      <xdr:col>22</xdr:col>
      <xdr:colOff>417140</xdr:colOff>
      <xdr:row>22</xdr:row>
      <xdr:rowOff>189047</xdr:rowOff>
    </xdr:to>
    <xdr:grpSp>
      <xdr:nvGrpSpPr>
        <xdr:cNvPr id="24" name="Grupo 23">
          <a:extLst>
            <a:ext uri="{FF2B5EF4-FFF2-40B4-BE49-F238E27FC236}">
              <a16:creationId xmlns:a16="http://schemas.microsoft.com/office/drawing/2014/main" id="{0A57D0A3-9D85-140A-82B0-635FD0B5603A}"/>
            </a:ext>
          </a:extLst>
        </xdr:cNvPr>
        <xdr:cNvGrpSpPr/>
      </xdr:nvGrpSpPr>
      <xdr:grpSpPr>
        <a:xfrm>
          <a:off x="9644093" y="1148772"/>
          <a:ext cx="3155547" cy="3588463"/>
          <a:chOff x="5049555" y="3431610"/>
          <a:chExt cx="3144555" cy="3679521"/>
        </a:xfrm>
      </xdr:grpSpPr>
      <xdr:graphicFrame macro="">
        <xdr:nvGraphicFramePr>
          <xdr:cNvPr id="14" name="Chart 2">
            <a:extLst>
              <a:ext uri="{FF2B5EF4-FFF2-40B4-BE49-F238E27FC236}">
                <a16:creationId xmlns:a16="http://schemas.microsoft.com/office/drawing/2014/main" id="{6A58A586-0540-4DBE-F213-33CD348C3DC2}"/>
              </a:ext>
            </a:extLst>
          </xdr:cNvPr>
          <xdr:cNvGraphicFramePr>
            <a:graphicFrameLocks noChangeAspect="1"/>
          </xdr:cNvGraphicFramePr>
        </xdr:nvGraphicFramePr>
        <xdr:xfrm>
          <a:off x="5049555" y="3431610"/>
          <a:ext cx="3144555" cy="36795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7" name="TextBox 19">
            <a:extLst>
              <a:ext uri="{FF2B5EF4-FFF2-40B4-BE49-F238E27FC236}">
                <a16:creationId xmlns:a16="http://schemas.microsoft.com/office/drawing/2014/main" id="{59B56161-167E-4F93-96A0-2EC4337D8958}"/>
              </a:ext>
            </a:extLst>
          </xdr:cNvPr>
          <xdr:cNvSpPr txBox="1"/>
        </xdr:nvSpPr>
        <xdr:spPr>
          <a:xfrm>
            <a:off x="6216414" y="5183395"/>
            <a:ext cx="741037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OEI.02</a:t>
            </a:r>
          </a:p>
        </xdr:txBody>
      </xdr:sp>
      <xdr:sp macro="" textlink="">
        <xdr:nvSpPr>
          <xdr:cNvPr id="18" name="TextBox 19">
            <a:extLst>
              <a:ext uri="{FF2B5EF4-FFF2-40B4-BE49-F238E27FC236}">
                <a16:creationId xmlns:a16="http://schemas.microsoft.com/office/drawing/2014/main" id="{BBB71FA2-251B-41B4-99AE-A3DA71B13DEA}"/>
              </a:ext>
            </a:extLst>
          </xdr:cNvPr>
          <xdr:cNvSpPr txBox="1"/>
        </xdr:nvSpPr>
        <xdr:spPr>
          <a:xfrm>
            <a:off x="5545376" y="5411488"/>
            <a:ext cx="2057844" cy="7812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lang="en-US" sz="1100" b="0" i="1"/>
              <a:t>"Promover la investigación, innovación y transferencia tecnológica en la comunidad universitaria"</a:t>
            </a:r>
          </a:p>
        </xdr:txBody>
      </xdr:sp>
    </xdr:grpSp>
    <xdr:clientData/>
  </xdr:twoCellAnchor>
  <xdr:twoCellAnchor>
    <xdr:from>
      <xdr:col>6</xdr:col>
      <xdr:colOff>339952</xdr:colOff>
      <xdr:row>18</xdr:row>
      <xdr:rowOff>164605</xdr:rowOff>
    </xdr:from>
    <xdr:to>
      <xdr:col>8</xdr:col>
      <xdr:colOff>173775</xdr:colOff>
      <xdr:row>20</xdr:row>
      <xdr:rowOff>69527</xdr:rowOff>
    </xdr:to>
    <xdr:sp macro="" textlink="$AH$4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828329" y="2848923"/>
          <a:ext cx="996615" cy="288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23400" b="1">
            <a:solidFill>
              <a:srgbClr val="FF0000"/>
            </a:solidFill>
            <a:latin typeface="Gotham Black" pitchFamily="50" charset="0"/>
            <a:ea typeface="Verdana" panose="020B0604030504040204" pitchFamily="34" charset="0"/>
            <a:cs typeface="Aharoni" panose="02010803020104030203" pitchFamily="2" charset="-79"/>
          </a:endParaRPr>
        </a:p>
      </xdr:txBody>
    </xdr:sp>
    <xdr:clientData/>
  </xdr:twoCellAnchor>
  <xdr:twoCellAnchor>
    <xdr:from>
      <xdr:col>9</xdr:col>
      <xdr:colOff>401431</xdr:colOff>
      <xdr:row>18</xdr:row>
      <xdr:rowOff>164605</xdr:rowOff>
    </xdr:from>
    <xdr:to>
      <xdr:col>11</xdr:col>
      <xdr:colOff>235254</xdr:colOff>
      <xdr:row>20</xdr:row>
      <xdr:rowOff>69527</xdr:rowOff>
    </xdr:to>
    <xdr:sp macro="" textlink="$AH$4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856658" y="2831605"/>
          <a:ext cx="1046096" cy="2859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14EACEC-670F-4CCE-8FC3-DC65434ABD06}" type="TxLink">
            <a:rPr lang="en-US" sz="1200" b="1" i="0" u="none" strike="noStrike">
              <a:solidFill>
                <a:srgbClr val="000000"/>
              </a:solidFill>
              <a:latin typeface="Calibri"/>
              <a:ea typeface="Verdana" panose="020B0604030504040204" pitchFamily="34" charset="0"/>
              <a:cs typeface="Calibri"/>
            </a:rPr>
            <a:pPr algn="ctr"/>
            <a:t> </a:t>
          </a:fld>
          <a:endParaRPr lang="en-US" sz="192900" b="1">
            <a:solidFill>
              <a:srgbClr val="FF0000"/>
            </a:solidFill>
            <a:latin typeface="Gotham Black" pitchFamily="50" charset="0"/>
            <a:ea typeface="Verdana" panose="020B0604030504040204" pitchFamily="34" charset="0"/>
            <a:cs typeface="Aharoni" panose="02010803020104030203" pitchFamily="2" charset="-79"/>
          </a:endParaRPr>
        </a:p>
      </xdr:txBody>
    </xdr:sp>
    <xdr:clientData/>
  </xdr:twoCellAnchor>
  <xdr:twoCellAnchor>
    <xdr:from>
      <xdr:col>2</xdr:col>
      <xdr:colOff>381865</xdr:colOff>
      <xdr:row>6</xdr:row>
      <xdr:rowOff>156575</xdr:rowOff>
    </xdr:from>
    <xdr:to>
      <xdr:col>12</xdr:col>
      <xdr:colOff>233283</xdr:colOff>
      <xdr:row>37</xdr:row>
      <xdr:rowOff>14432</xdr:rowOff>
    </xdr:to>
    <xdr:grpSp>
      <xdr:nvGrpSpPr>
        <xdr:cNvPr id="23" name="Grupo 22">
          <a:extLst>
            <a:ext uri="{FF2B5EF4-FFF2-40B4-BE49-F238E27FC236}">
              <a16:creationId xmlns:a16="http://schemas.microsoft.com/office/drawing/2014/main" id="{E5B0B8D9-63BF-7C81-16A1-CC20B516209F}"/>
            </a:ext>
          </a:extLst>
        </xdr:cNvPr>
        <xdr:cNvGrpSpPr/>
      </xdr:nvGrpSpPr>
      <xdr:grpSpPr>
        <a:xfrm>
          <a:off x="381865" y="1656763"/>
          <a:ext cx="5685481" cy="5763357"/>
          <a:chOff x="601671" y="2773838"/>
          <a:chExt cx="4860220" cy="3763662"/>
        </a:xfrm>
      </xdr:grpSpPr>
      <xdr:graphicFrame macro="">
        <xdr:nvGraphicFramePr>
          <xdr:cNvPr id="28" name="Chart 2">
            <a:extLst>
              <a:ext uri="{FF2B5EF4-FFF2-40B4-BE49-F238E27FC236}">
                <a16:creationId xmlns:a16="http://schemas.microsoft.com/office/drawing/2014/main" id="{33613191-D488-7972-C3E8-ACE03C4B659C}"/>
              </a:ext>
            </a:extLst>
          </xdr:cNvPr>
          <xdr:cNvGraphicFramePr>
            <a:graphicFrameLocks noChangeAspect="1"/>
          </xdr:cNvGraphicFramePr>
        </xdr:nvGraphicFramePr>
        <xdr:xfrm>
          <a:off x="601671" y="2773838"/>
          <a:ext cx="4860220" cy="376366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2015596" y="4630179"/>
            <a:ext cx="1871386" cy="10581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ctr"/>
            <a:r>
              <a:rPr lang="en-US" sz="3200" b="1"/>
              <a:t>INDICADOR</a:t>
            </a:r>
          </a:p>
          <a:p>
            <a:pPr algn="ctr"/>
            <a:r>
              <a:rPr lang="en-US" sz="3200" b="1"/>
              <a:t> GENERAL </a:t>
            </a:r>
          </a:p>
          <a:p>
            <a:pPr algn="ctr"/>
            <a:r>
              <a:rPr lang="en-US" sz="3200" b="1"/>
              <a:t>PEI</a:t>
            </a:r>
          </a:p>
        </xdr:txBody>
      </xdr:sp>
    </xdr:grpSp>
    <xdr:clientData/>
  </xdr:twoCellAnchor>
  <xdr:twoCellAnchor editAs="oneCell">
    <xdr:from>
      <xdr:col>2</xdr:col>
      <xdr:colOff>150826</xdr:colOff>
      <xdr:row>0</xdr:row>
      <xdr:rowOff>118458</xdr:rowOff>
    </xdr:from>
    <xdr:to>
      <xdr:col>5</xdr:col>
      <xdr:colOff>100162</xdr:colOff>
      <xdr:row>8</xdr:row>
      <xdr:rowOff>86590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12BC73-7809-F4A5-0F7C-6F0A0679F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0826" y="118458"/>
          <a:ext cx="1681154" cy="1829837"/>
        </a:xfrm>
        <a:prstGeom prst="rect">
          <a:avLst/>
        </a:prstGeom>
      </xdr:spPr>
    </xdr:pic>
    <xdr:clientData/>
  </xdr:twoCellAnchor>
  <xdr:twoCellAnchor>
    <xdr:from>
      <xdr:col>14</xdr:col>
      <xdr:colOff>277744</xdr:colOff>
      <xdr:row>19</xdr:row>
      <xdr:rowOff>76435</xdr:rowOff>
    </xdr:from>
    <xdr:to>
      <xdr:col>20</xdr:col>
      <xdr:colOff>756385</xdr:colOff>
      <xdr:row>37</xdr:row>
      <xdr:rowOff>83033</xdr:rowOff>
    </xdr:to>
    <xdr:grpSp>
      <xdr:nvGrpSpPr>
        <xdr:cNvPr id="22" name="Grupo 21">
          <a:extLst>
            <a:ext uri="{FF2B5EF4-FFF2-40B4-BE49-F238E27FC236}">
              <a16:creationId xmlns:a16="http://schemas.microsoft.com/office/drawing/2014/main" id="{71E61980-DB55-AD16-8174-F9F58D01CBA3}"/>
            </a:ext>
          </a:extLst>
        </xdr:cNvPr>
        <xdr:cNvGrpSpPr/>
      </xdr:nvGrpSpPr>
      <xdr:grpSpPr>
        <a:xfrm>
          <a:off x="7278619" y="4053123"/>
          <a:ext cx="4336266" cy="3435598"/>
          <a:chOff x="2512501" y="6621760"/>
          <a:chExt cx="4066492" cy="3085911"/>
        </a:xfrm>
      </xdr:grpSpPr>
      <xdr:graphicFrame macro="">
        <xdr:nvGraphicFramePr>
          <xdr:cNvPr id="66" name="Chart 2">
            <a:extLst>
              <a:ext uri="{FF2B5EF4-FFF2-40B4-BE49-F238E27FC236}">
                <a16:creationId xmlns:a16="http://schemas.microsoft.com/office/drawing/2014/main" id="{0A082D97-5210-80A5-1647-6F8C674F61F0}"/>
              </a:ext>
            </a:extLst>
          </xdr:cNvPr>
          <xdr:cNvGraphicFramePr>
            <a:graphicFrameLocks noChangeAspect="1"/>
          </xdr:cNvGraphicFramePr>
        </xdr:nvGraphicFramePr>
        <xdr:xfrm>
          <a:off x="2512501" y="6621760"/>
          <a:ext cx="4066492" cy="308591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">
        <xdr:nvSpPr>
          <xdr:cNvPr id="68" name="TextBox 19">
            <a:extLst>
              <a:ext uri="{FF2B5EF4-FFF2-40B4-BE49-F238E27FC236}">
                <a16:creationId xmlns:a16="http://schemas.microsoft.com/office/drawing/2014/main" id="{498CAF52-156A-E7B1-6DBB-37DEB0750DB6}"/>
              </a:ext>
            </a:extLst>
          </xdr:cNvPr>
          <xdr:cNvSpPr txBox="1"/>
        </xdr:nvSpPr>
        <xdr:spPr>
          <a:xfrm>
            <a:off x="4164731" y="8080560"/>
            <a:ext cx="741037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OEI.04</a:t>
            </a:r>
          </a:p>
        </xdr:txBody>
      </xdr:sp>
      <xdr:sp macro="" textlink="">
        <xdr:nvSpPr>
          <xdr:cNvPr id="69" name="TextBox 19">
            <a:extLst>
              <a:ext uri="{FF2B5EF4-FFF2-40B4-BE49-F238E27FC236}">
                <a16:creationId xmlns:a16="http://schemas.microsoft.com/office/drawing/2014/main" id="{F8CD4A76-869B-719B-417E-415FBAD890AE}"/>
              </a:ext>
            </a:extLst>
          </xdr:cNvPr>
          <xdr:cNvSpPr txBox="1"/>
        </xdr:nvSpPr>
        <xdr:spPr>
          <a:xfrm>
            <a:off x="3491358" y="8257203"/>
            <a:ext cx="2057844" cy="436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lang="en-US" sz="1100" b="0" i="1"/>
              <a:t>"Modernizar la gestión Institucional"</a:t>
            </a:r>
          </a:p>
        </xdr:txBody>
      </xdr:sp>
    </xdr:grpSp>
    <xdr:clientData/>
  </xdr:twoCellAnchor>
  <xdr:twoCellAnchor>
    <xdr:from>
      <xdr:col>20</xdr:col>
      <xdr:colOff>692215</xdr:colOff>
      <xdr:row>19</xdr:row>
      <xdr:rowOff>110942</xdr:rowOff>
    </xdr:from>
    <xdr:to>
      <xdr:col>25</xdr:col>
      <xdr:colOff>356842</xdr:colOff>
      <xdr:row>37</xdr:row>
      <xdr:rowOff>33010</xdr:rowOff>
    </xdr:to>
    <xdr:grpSp>
      <xdr:nvGrpSpPr>
        <xdr:cNvPr id="21" name="Grupo 20">
          <a:extLst>
            <a:ext uri="{FF2B5EF4-FFF2-40B4-BE49-F238E27FC236}">
              <a16:creationId xmlns:a16="http://schemas.microsoft.com/office/drawing/2014/main" id="{5AD7F488-F978-AF15-4109-D0E622377D83}"/>
            </a:ext>
          </a:extLst>
        </xdr:cNvPr>
        <xdr:cNvGrpSpPr/>
      </xdr:nvGrpSpPr>
      <xdr:grpSpPr>
        <a:xfrm>
          <a:off x="11550715" y="4087630"/>
          <a:ext cx="3474627" cy="3351068"/>
          <a:chOff x="7112200" y="6585972"/>
          <a:chExt cx="3117389" cy="3097193"/>
        </a:xfrm>
      </xdr:grpSpPr>
      <xdr:graphicFrame macro="">
        <xdr:nvGraphicFramePr>
          <xdr:cNvPr id="36" name="Chart 2">
            <a:extLst>
              <a:ext uri="{FF2B5EF4-FFF2-40B4-BE49-F238E27FC236}">
                <a16:creationId xmlns:a16="http://schemas.microsoft.com/office/drawing/2014/main" id="{449A2732-826C-9A47-A566-1AE50F0C9870}"/>
              </a:ext>
            </a:extLst>
          </xdr:cNvPr>
          <xdr:cNvGraphicFramePr>
            <a:graphicFrameLocks noChangeAspect="1"/>
          </xdr:cNvGraphicFramePr>
        </xdr:nvGraphicFramePr>
        <xdr:xfrm>
          <a:off x="7112200" y="6585972"/>
          <a:ext cx="3117389" cy="309719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sp macro="" textlink="">
        <xdr:nvSpPr>
          <xdr:cNvPr id="38" name="TextBox 19">
            <a:extLst>
              <a:ext uri="{FF2B5EF4-FFF2-40B4-BE49-F238E27FC236}">
                <a16:creationId xmlns:a16="http://schemas.microsoft.com/office/drawing/2014/main" id="{874107B2-68AF-AB89-E609-CECFA72A147F}"/>
              </a:ext>
            </a:extLst>
          </xdr:cNvPr>
          <xdr:cNvSpPr txBox="1"/>
        </xdr:nvSpPr>
        <xdr:spPr>
          <a:xfrm>
            <a:off x="8329326" y="8064167"/>
            <a:ext cx="741037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OEI.05</a:t>
            </a:r>
          </a:p>
        </xdr:txBody>
      </xdr:sp>
      <xdr:sp macro="" textlink="">
        <xdr:nvSpPr>
          <xdr:cNvPr id="39" name="TextBox 19">
            <a:extLst>
              <a:ext uri="{FF2B5EF4-FFF2-40B4-BE49-F238E27FC236}">
                <a16:creationId xmlns:a16="http://schemas.microsoft.com/office/drawing/2014/main" id="{A4D10B20-1D62-84E7-2DAC-86F81133E5D8}"/>
              </a:ext>
            </a:extLst>
          </xdr:cNvPr>
          <xdr:cNvSpPr txBox="1"/>
        </xdr:nvSpPr>
        <xdr:spPr>
          <a:xfrm>
            <a:off x="7648711" y="8244405"/>
            <a:ext cx="2057844" cy="436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lang="en-US" sz="1100" b="0" i="1"/>
              <a:t>"Implementar la Gestión de Riesgos de Desastres"</a:t>
            </a:r>
          </a:p>
        </xdr:txBody>
      </xdr:sp>
    </xdr:grpSp>
    <xdr:clientData/>
  </xdr:twoCellAnchor>
  <xdr:twoCellAnchor>
    <xdr:from>
      <xdr:col>15</xdr:col>
      <xdr:colOff>50647</xdr:colOff>
      <xdr:row>13</xdr:row>
      <xdr:rowOff>26814</xdr:rowOff>
    </xdr:from>
    <xdr:to>
      <xdr:col>16</xdr:col>
      <xdr:colOff>204525</xdr:colOff>
      <xdr:row>14</xdr:row>
      <xdr:rowOff>176768</xdr:rowOff>
    </xdr:to>
    <xdr:sp macro="" textlink="">
      <xdr:nvSpPr>
        <xdr:cNvPr id="33" name="TextBox 19">
          <a:extLst>
            <a:ext uri="{FF2B5EF4-FFF2-40B4-BE49-F238E27FC236}">
              <a16:creationId xmlns:a16="http://schemas.microsoft.com/office/drawing/2014/main" id="{C3C6D24A-5512-4721-A655-46A23991CA50}"/>
            </a:ext>
          </a:extLst>
        </xdr:cNvPr>
        <xdr:cNvSpPr txBox="1"/>
      </xdr:nvSpPr>
      <xdr:spPr>
        <a:xfrm>
          <a:off x="7634928" y="2860502"/>
          <a:ext cx="737285" cy="3404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600" b="1"/>
            <a:t>OEI.01</a:t>
          </a:r>
        </a:p>
      </xdr:txBody>
    </xdr:sp>
    <xdr:clientData/>
  </xdr:twoCellAnchor>
  <xdr:twoCellAnchor>
    <xdr:from>
      <xdr:col>13</xdr:col>
      <xdr:colOff>537931</xdr:colOff>
      <xdr:row>14</xdr:row>
      <xdr:rowOff>63888</xdr:rowOff>
    </xdr:from>
    <xdr:to>
      <xdr:col>17</xdr:col>
      <xdr:colOff>257030</xdr:colOff>
      <xdr:row>18</xdr:row>
      <xdr:rowOff>62250</xdr:rowOff>
    </xdr:to>
    <xdr:sp macro="" textlink="">
      <xdr:nvSpPr>
        <xdr:cNvPr id="34" name="TextBox 19">
          <a:extLst>
            <a:ext uri="{FF2B5EF4-FFF2-40B4-BE49-F238E27FC236}">
              <a16:creationId xmlns:a16="http://schemas.microsoft.com/office/drawing/2014/main" id="{69DA65F8-CE87-42B2-BE50-A19A3B7AE7E8}"/>
            </a:ext>
          </a:extLst>
        </xdr:cNvPr>
        <xdr:cNvSpPr txBox="1"/>
      </xdr:nvSpPr>
      <xdr:spPr>
        <a:xfrm>
          <a:off x="6955400" y="3088076"/>
          <a:ext cx="2052724" cy="7603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100" b="0" i="1"/>
            <a:t>"Mejorar la formación académica para los estudiantes universitarios"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564357</xdr:colOff>
      <xdr:row>3</xdr:row>
      <xdr:rowOff>190499</xdr:rowOff>
    </xdr:from>
    <xdr:to>
      <xdr:col>8</xdr:col>
      <xdr:colOff>416719</xdr:colOff>
      <xdr:row>18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3E847B8-3070-4334-A8E8-3631320FB404}"/>
            </a:ext>
          </a:extLst>
        </xdr:cNvPr>
        <xdr:cNvGrpSpPr/>
      </xdr:nvGrpSpPr>
      <xdr:grpSpPr>
        <a:xfrm>
          <a:off x="564357" y="1571089"/>
          <a:ext cx="4475733" cy="5182029"/>
          <a:chOff x="573538" y="95933"/>
          <a:chExt cx="4388931" cy="4295091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D8A357E5-8D51-9FA8-9AFC-687C62FBDDDD}"/>
              </a:ext>
            </a:extLst>
          </xdr:cNvPr>
          <xdr:cNvGraphicFramePr>
            <a:graphicFrameLocks noChangeAspect="1"/>
          </xdr:cNvGraphicFramePr>
        </xdr:nvGraphicFramePr>
        <xdr:xfrm>
          <a:off x="573538" y="95933"/>
          <a:ext cx="4388931" cy="42950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W2">
        <xdr:nvSpPr>
          <xdr:cNvPr id="4" name="TextBox 3">
            <a:extLst>
              <a:ext uri="{FF2B5EF4-FFF2-40B4-BE49-F238E27FC236}">
                <a16:creationId xmlns:a16="http://schemas.microsoft.com/office/drawing/2014/main" id="{5730C063-0C34-0B75-CBCC-55802E63E335}"/>
              </a:ext>
            </a:extLst>
          </xdr:cNvPr>
          <xdr:cNvSpPr txBox="1"/>
        </xdr:nvSpPr>
        <xdr:spPr>
          <a:xfrm>
            <a:off x="1282815" y="2213795"/>
            <a:ext cx="3092607" cy="9986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 b="1" i="0" u="none" strike="noStrike">
                <a:solidFill>
                  <a:srgbClr val="000000"/>
                </a:solidFill>
                <a:latin typeface="Calibri"/>
                <a:ea typeface="Verdana" panose="020B0604030504040204" pitchFamily="34" charset="0"/>
                <a:cs typeface="Calibri"/>
              </a:rPr>
              <a:t>Promedio General: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alibri"/>
                <a:ea typeface="Verdana" panose="020B0604030504040204" pitchFamily="34" charset="0"/>
                <a:cs typeface="Calibri"/>
              </a:rPr>
              <a:t> </a:t>
            </a:r>
            <a:fld id="{5A5E4B3B-8770-4658-925F-D84F6975959B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Verdana" panose="020B0604030504040204" pitchFamily="34" charset="0"/>
                <a:cs typeface="Calibri"/>
              </a:rPr>
              <a:pPr algn="ctr"/>
              <a:t>55.19%</a:t>
            </a:fld>
            <a:endParaRPr lang="en-US" sz="231500" b="1">
              <a:solidFill>
                <a:srgbClr val="FF0000"/>
              </a:solidFill>
              <a:latin typeface="Gotham Black" pitchFamily="50" charset="0"/>
              <a:ea typeface="Verdana" panose="020B0604030504040204" pitchFamily="34" charset="0"/>
              <a:cs typeface="Aharoni" panose="02010803020104030203" pitchFamily="2" charset="-79"/>
            </a:endParaRPr>
          </a:p>
        </xdr:txBody>
      </xdr:sp>
    </xdr:grpSp>
    <xdr:clientData/>
  </xdr:twoCellAnchor>
  <xdr:twoCellAnchor editAs="oneCell">
    <xdr:from>
      <xdr:col>15</xdr:col>
      <xdr:colOff>35564</xdr:colOff>
      <xdr:row>1</xdr:row>
      <xdr:rowOff>113589</xdr:rowOff>
    </xdr:from>
    <xdr:to>
      <xdr:col>16</xdr:col>
      <xdr:colOff>361343</xdr:colOff>
      <xdr:row>3</xdr:row>
      <xdr:rowOff>74504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5DE0A3-EBE5-4554-A1B7-A07E12D29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87858" y="304089"/>
          <a:ext cx="1054161" cy="11375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552451</xdr:colOff>
      <xdr:row>4</xdr:row>
      <xdr:rowOff>172134</xdr:rowOff>
    </xdr:from>
    <xdr:to>
      <xdr:col>8</xdr:col>
      <xdr:colOff>523875</xdr:colOff>
      <xdr:row>20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DFDF8CC-8F19-42E5-9625-4C82C12F6F0C}"/>
            </a:ext>
          </a:extLst>
        </xdr:cNvPr>
        <xdr:cNvGrpSpPr/>
      </xdr:nvGrpSpPr>
      <xdr:grpSpPr>
        <a:xfrm>
          <a:off x="409576" y="1495608"/>
          <a:ext cx="4014536" cy="4299603"/>
          <a:chOff x="561976" y="95934"/>
          <a:chExt cx="4238624" cy="4295091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B13B3AC7-70E1-3FC2-1294-C50C676DF8E5}"/>
              </a:ext>
            </a:extLst>
          </xdr:cNvPr>
          <xdr:cNvGraphicFramePr>
            <a:graphicFrameLocks noChangeAspect="1"/>
          </xdr:cNvGraphicFramePr>
        </xdr:nvGraphicFramePr>
        <xdr:xfrm>
          <a:off x="561976" y="95934"/>
          <a:ext cx="4238624" cy="42950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$V$2">
        <xdr:nvSpPr>
          <xdr:cNvPr id="4" name="TextBox 3">
            <a:extLst>
              <a:ext uri="{FF2B5EF4-FFF2-40B4-BE49-F238E27FC236}">
                <a16:creationId xmlns:a16="http://schemas.microsoft.com/office/drawing/2014/main" id="{ECFD7625-FAD7-B7BB-C026-923DAC9F85DC}"/>
              </a:ext>
            </a:extLst>
          </xdr:cNvPr>
          <xdr:cNvSpPr txBox="1"/>
        </xdr:nvSpPr>
        <xdr:spPr>
          <a:xfrm>
            <a:off x="1444882" y="2356479"/>
            <a:ext cx="2438400" cy="447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400" b="1" i="0" u="none" strike="noStrike">
                <a:solidFill>
                  <a:srgbClr val="000000"/>
                </a:solidFill>
                <a:latin typeface="Calibri"/>
                <a:ea typeface="Verdana" panose="020B0604030504040204" pitchFamily="34" charset="0"/>
                <a:cs typeface="Calibri"/>
              </a:rPr>
              <a:t>Promedio: </a:t>
            </a:r>
            <a:fld id="{17C7F08E-9E92-47F1-B7A8-27AF0B7C31B8}" type="TxLink">
              <a:rPr lang="en-US" sz="2400" b="1" i="0" u="none" strike="noStrike">
                <a:solidFill>
                  <a:srgbClr val="000000"/>
                </a:solidFill>
                <a:latin typeface="Calibri"/>
                <a:ea typeface="Verdana" panose="020B0604030504040204" pitchFamily="34" charset="0"/>
                <a:cs typeface="Calibri"/>
              </a:rPr>
              <a:pPr algn="ctr"/>
              <a:t>48%</a:t>
            </a:fld>
            <a:endParaRPr lang="en-US" sz="4400" b="1">
              <a:solidFill>
                <a:srgbClr val="FF0000"/>
              </a:solidFill>
              <a:latin typeface="Gotham Black" pitchFamily="50" charset="0"/>
              <a:ea typeface="Verdana" panose="020B0604030504040204" pitchFamily="34" charset="0"/>
              <a:cs typeface="Aharoni" panose="02010803020104030203" pitchFamily="2" charset="-79"/>
            </a:endParaRPr>
          </a:p>
        </xdr:txBody>
      </xdr:sp>
    </xdr:grpSp>
    <xdr:clientData/>
  </xdr:twoCellAnchor>
  <xdr:twoCellAnchor editAs="oneCell">
    <xdr:from>
      <xdr:col>16</xdr:col>
      <xdr:colOff>95811</xdr:colOff>
      <xdr:row>2</xdr:row>
      <xdr:rowOff>47625</xdr:rowOff>
    </xdr:from>
    <xdr:to>
      <xdr:col>16</xdr:col>
      <xdr:colOff>1013430</xdr:colOff>
      <xdr:row>4</xdr:row>
      <xdr:rowOff>89784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240BF2D-CF40-4104-B27C-65306FE05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68749" y="428625"/>
          <a:ext cx="910725" cy="9827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552451</xdr:colOff>
      <xdr:row>4</xdr:row>
      <xdr:rowOff>172134</xdr:rowOff>
    </xdr:from>
    <xdr:to>
      <xdr:col>7</xdr:col>
      <xdr:colOff>523875</xdr:colOff>
      <xdr:row>20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1338289-9FC1-4CF5-B4B1-01831B73DA86}"/>
            </a:ext>
          </a:extLst>
        </xdr:cNvPr>
        <xdr:cNvGrpSpPr/>
      </xdr:nvGrpSpPr>
      <xdr:grpSpPr>
        <a:xfrm>
          <a:off x="295276" y="1491743"/>
          <a:ext cx="4038599" cy="3766851"/>
          <a:chOff x="561976" y="95934"/>
          <a:chExt cx="4238624" cy="4295091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55867C61-A946-3A6A-AAE5-B94BF2C04BD5}"/>
              </a:ext>
            </a:extLst>
          </xdr:cNvPr>
          <xdr:cNvGraphicFramePr>
            <a:graphicFrameLocks noChangeAspect="1"/>
          </xdr:cNvGraphicFramePr>
        </xdr:nvGraphicFramePr>
        <xdr:xfrm>
          <a:off x="561976" y="95934"/>
          <a:ext cx="4238624" cy="42950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$U$2">
        <xdr:nvSpPr>
          <xdr:cNvPr id="4" name="TextBox 3">
            <a:extLst>
              <a:ext uri="{FF2B5EF4-FFF2-40B4-BE49-F238E27FC236}">
                <a16:creationId xmlns:a16="http://schemas.microsoft.com/office/drawing/2014/main" id="{B0EF7651-9A6B-AFE9-A652-18C9B029D52A}"/>
              </a:ext>
            </a:extLst>
          </xdr:cNvPr>
          <xdr:cNvSpPr txBox="1"/>
        </xdr:nvSpPr>
        <xdr:spPr>
          <a:xfrm>
            <a:off x="1444882" y="2356479"/>
            <a:ext cx="2438400" cy="447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200" b="1" i="0" u="none" strike="noStrike">
                <a:solidFill>
                  <a:srgbClr val="000000"/>
                </a:solidFill>
                <a:latin typeface="Calibri"/>
                <a:ea typeface="Verdana" panose="020B0604030504040204" pitchFamily="34" charset="0"/>
                <a:cs typeface="Calibri"/>
              </a:rPr>
              <a:t>Promedio: </a:t>
            </a:r>
            <a:fld id="{9EB07FA2-FD31-4651-BF80-022FD3E57F0A}" type="TxLink">
              <a:rPr lang="en-US" sz="2200" b="1" i="0" u="none" strike="noStrike">
                <a:solidFill>
                  <a:srgbClr val="000000"/>
                </a:solidFill>
                <a:latin typeface="Calibri"/>
                <a:ea typeface="Verdana" panose="020B0604030504040204" pitchFamily="34" charset="0"/>
                <a:cs typeface="Calibri"/>
              </a:rPr>
              <a:pPr algn="ctr"/>
              <a:t>64%</a:t>
            </a:fld>
            <a:endParaRPr lang="en-US" sz="2200" b="1">
              <a:solidFill>
                <a:srgbClr val="FF0000"/>
              </a:solidFill>
              <a:latin typeface="Gotham Black" pitchFamily="50" charset="0"/>
              <a:ea typeface="Verdana" panose="020B0604030504040204" pitchFamily="34" charset="0"/>
              <a:cs typeface="Aharoni" panose="02010803020104030203" pitchFamily="2" charset="-79"/>
            </a:endParaRPr>
          </a:p>
        </xdr:txBody>
      </xdr:sp>
    </xdr:grpSp>
    <xdr:clientData/>
  </xdr:twoCellAnchor>
  <xdr:twoCellAnchor editAs="oneCell">
    <xdr:from>
      <xdr:col>15</xdr:col>
      <xdr:colOff>71436</xdr:colOff>
      <xdr:row>2</xdr:row>
      <xdr:rowOff>35719</xdr:rowOff>
    </xdr:from>
    <xdr:to>
      <xdr:col>15</xdr:col>
      <xdr:colOff>982161</xdr:colOff>
      <xdr:row>4</xdr:row>
      <xdr:rowOff>77878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BE9572C-6CE0-4CDB-9B50-08BE500AC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44374" y="416719"/>
          <a:ext cx="910725" cy="9827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552451</xdr:colOff>
      <xdr:row>4</xdr:row>
      <xdr:rowOff>172134</xdr:rowOff>
    </xdr:from>
    <xdr:to>
      <xdr:col>7</xdr:col>
      <xdr:colOff>523875</xdr:colOff>
      <xdr:row>20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C66E67B-4831-438E-987C-89EB0B411184}"/>
            </a:ext>
          </a:extLst>
        </xdr:cNvPr>
        <xdr:cNvGrpSpPr/>
      </xdr:nvGrpSpPr>
      <xdr:grpSpPr>
        <a:xfrm>
          <a:off x="219076" y="1503690"/>
          <a:ext cx="4027325" cy="4221029"/>
          <a:chOff x="561976" y="95934"/>
          <a:chExt cx="4238624" cy="4295091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2F7C9BFA-2376-EFC5-3AF6-644E25F352A8}"/>
              </a:ext>
            </a:extLst>
          </xdr:cNvPr>
          <xdr:cNvGraphicFramePr>
            <a:graphicFrameLocks noChangeAspect="1"/>
          </xdr:cNvGraphicFramePr>
        </xdr:nvGraphicFramePr>
        <xdr:xfrm>
          <a:off x="561976" y="95934"/>
          <a:ext cx="4238624" cy="42950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U2">
        <xdr:nvSpPr>
          <xdr:cNvPr id="4" name="TextBox 3">
            <a:extLst>
              <a:ext uri="{FF2B5EF4-FFF2-40B4-BE49-F238E27FC236}">
                <a16:creationId xmlns:a16="http://schemas.microsoft.com/office/drawing/2014/main" id="{83AB1ED0-03F7-AB8F-C5C4-1F93D27CDBF3}"/>
              </a:ext>
            </a:extLst>
          </xdr:cNvPr>
          <xdr:cNvSpPr txBox="1"/>
        </xdr:nvSpPr>
        <xdr:spPr>
          <a:xfrm>
            <a:off x="1444882" y="2356479"/>
            <a:ext cx="2438400" cy="447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200" b="1" i="0" u="none" strike="noStrike">
                <a:solidFill>
                  <a:srgbClr val="000000"/>
                </a:solidFill>
                <a:latin typeface="Calibri"/>
                <a:ea typeface="Verdana" panose="020B0604030504040204" pitchFamily="34" charset="0"/>
                <a:cs typeface="Calibri"/>
              </a:rPr>
              <a:t>Promedio: </a:t>
            </a:r>
            <a:fld id="{F490F5CA-5AC4-4E5E-925A-0D0D627FE67C}" type="TxLink">
              <a:rPr lang="en-US" sz="2200" b="1" i="0" u="none" strike="noStrike">
                <a:solidFill>
                  <a:srgbClr val="000000"/>
                </a:solidFill>
                <a:latin typeface="Calibri"/>
                <a:ea typeface="Verdana" panose="020B0604030504040204" pitchFamily="34" charset="0"/>
                <a:cs typeface="Calibri"/>
              </a:rPr>
              <a:pPr algn="ctr"/>
              <a:t>54%</a:t>
            </a:fld>
            <a:endParaRPr lang="en-US" sz="2200" b="1">
              <a:solidFill>
                <a:srgbClr val="FF0000"/>
              </a:solidFill>
              <a:latin typeface="Gotham Black" pitchFamily="50" charset="0"/>
              <a:ea typeface="Verdana" panose="020B0604030504040204" pitchFamily="34" charset="0"/>
              <a:cs typeface="Aharoni" panose="02010803020104030203" pitchFamily="2" charset="-79"/>
            </a:endParaRPr>
          </a:p>
        </xdr:txBody>
      </xdr:sp>
    </xdr:grpSp>
    <xdr:clientData/>
  </xdr:twoCellAnchor>
  <xdr:twoCellAnchor editAs="oneCell">
    <xdr:from>
      <xdr:col>15</xdr:col>
      <xdr:colOff>59531</xdr:colOff>
      <xdr:row>2</xdr:row>
      <xdr:rowOff>47625</xdr:rowOff>
    </xdr:from>
    <xdr:to>
      <xdr:col>15</xdr:col>
      <xdr:colOff>976331</xdr:colOff>
      <xdr:row>4</xdr:row>
      <xdr:rowOff>89784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3C25E77-87C7-42D9-B59C-D89E984DF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32469" y="428625"/>
          <a:ext cx="910725" cy="9827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552451</xdr:colOff>
      <xdr:row>4</xdr:row>
      <xdr:rowOff>172134</xdr:rowOff>
    </xdr:from>
    <xdr:to>
      <xdr:col>7</xdr:col>
      <xdr:colOff>523875</xdr:colOff>
      <xdr:row>20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DF7CA63-7F7B-4224-9BDA-D8E8F8111960}"/>
            </a:ext>
          </a:extLst>
        </xdr:cNvPr>
        <xdr:cNvGrpSpPr/>
      </xdr:nvGrpSpPr>
      <xdr:grpSpPr>
        <a:xfrm>
          <a:off x="219076" y="1496109"/>
          <a:ext cx="4010024" cy="3723591"/>
          <a:chOff x="561976" y="95934"/>
          <a:chExt cx="4238624" cy="4295091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CEB3CE37-5746-59F7-F6C7-2C763DD97881}"/>
              </a:ext>
            </a:extLst>
          </xdr:cNvPr>
          <xdr:cNvGraphicFramePr>
            <a:graphicFrameLocks noChangeAspect="1"/>
          </xdr:cNvGraphicFramePr>
        </xdr:nvGraphicFramePr>
        <xdr:xfrm>
          <a:off x="561976" y="95934"/>
          <a:ext cx="4238624" cy="42950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U2">
        <xdr:nvSpPr>
          <xdr:cNvPr id="4" name="TextBox 3">
            <a:extLst>
              <a:ext uri="{FF2B5EF4-FFF2-40B4-BE49-F238E27FC236}">
                <a16:creationId xmlns:a16="http://schemas.microsoft.com/office/drawing/2014/main" id="{CEA9B0DB-131F-69EB-9847-DA48E8F9DC24}"/>
              </a:ext>
            </a:extLst>
          </xdr:cNvPr>
          <xdr:cNvSpPr txBox="1"/>
        </xdr:nvSpPr>
        <xdr:spPr>
          <a:xfrm>
            <a:off x="1444882" y="2356479"/>
            <a:ext cx="2438400" cy="447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200" b="1" i="0" u="none" strike="noStrike">
                <a:solidFill>
                  <a:srgbClr val="000000"/>
                </a:solidFill>
                <a:latin typeface="Calibri"/>
                <a:ea typeface="Verdana" panose="020B0604030504040204" pitchFamily="34" charset="0"/>
                <a:cs typeface="Calibri"/>
              </a:rPr>
              <a:t>Promedio: </a:t>
            </a:r>
            <a:fld id="{9159A876-94B5-4E00-94E9-F14C349FC902}" type="TxLink">
              <a:rPr lang="en-US" sz="2200" b="1" i="0" u="none" strike="noStrike">
                <a:solidFill>
                  <a:srgbClr val="000000"/>
                </a:solidFill>
                <a:latin typeface="Calibri"/>
                <a:ea typeface="Verdana" panose="020B0604030504040204" pitchFamily="34" charset="0"/>
                <a:cs typeface="Calibri"/>
              </a:rPr>
              <a:pPr algn="ctr"/>
              <a:t>44%</a:t>
            </a:fld>
            <a:endParaRPr lang="en-US" sz="2200" b="1">
              <a:solidFill>
                <a:srgbClr val="FF0000"/>
              </a:solidFill>
              <a:latin typeface="Gotham Black" pitchFamily="50" charset="0"/>
              <a:ea typeface="Verdana" panose="020B0604030504040204" pitchFamily="34" charset="0"/>
              <a:cs typeface="Aharoni" panose="02010803020104030203" pitchFamily="2" charset="-79"/>
            </a:endParaRPr>
          </a:p>
        </xdr:txBody>
      </xdr:sp>
    </xdr:grpSp>
    <xdr:clientData/>
  </xdr:twoCellAnchor>
  <xdr:twoCellAnchor editAs="oneCell">
    <xdr:from>
      <xdr:col>15</xdr:col>
      <xdr:colOff>238125</xdr:colOff>
      <xdr:row>2</xdr:row>
      <xdr:rowOff>23813</xdr:rowOff>
    </xdr:from>
    <xdr:to>
      <xdr:col>16</xdr:col>
      <xdr:colOff>108244</xdr:colOff>
      <xdr:row>4</xdr:row>
      <xdr:rowOff>65972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71907BB-4359-4647-B36C-362114D37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30063" y="404813"/>
          <a:ext cx="910725" cy="9827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552451</xdr:colOff>
      <xdr:row>4</xdr:row>
      <xdr:rowOff>172134</xdr:rowOff>
    </xdr:from>
    <xdr:to>
      <xdr:col>7</xdr:col>
      <xdr:colOff>523875</xdr:colOff>
      <xdr:row>22</xdr:row>
      <xdr:rowOff>71437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FC9A10E-D639-4B2E-9A61-244E4394EB7E}"/>
            </a:ext>
          </a:extLst>
        </xdr:cNvPr>
        <xdr:cNvGrpSpPr/>
      </xdr:nvGrpSpPr>
      <xdr:grpSpPr>
        <a:xfrm>
          <a:off x="219076" y="1503690"/>
          <a:ext cx="4027325" cy="4185553"/>
          <a:chOff x="561976" y="95934"/>
          <a:chExt cx="4238624" cy="4295091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117192C9-9D8B-D42F-1D9E-EC619F7067E2}"/>
              </a:ext>
            </a:extLst>
          </xdr:cNvPr>
          <xdr:cNvGraphicFramePr>
            <a:graphicFrameLocks noChangeAspect="1"/>
          </xdr:cNvGraphicFramePr>
        </xdr:nvGraphicFramePr>
        <xdr:xfrm>
          <a:off x="561976" y="95934"/>
          <a:ext cx="4238624" cy="42950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U2">
        <xdr:nvSpPr>
          <xdr:cNvPr id="4" name="TextBox 3">
            <a:extLst>
              <a:ext uri="{FF2B5EF4-FFF2-40B4-BE49-F238E27FC236}">
                <a16:creationId xmlns:a16="http://schemas.microsoft.com/office/drawing/2014/main" id="{FEBABBE8-D667-D6B2-8262-D3C5CE2E54CD}"/>
              </a:ext>
            </a:extLst>
          </xdr:cNvPr>
          <xdr:cNvSpPr txBox="1"/>
        </xdr:nvSpPr>
        <xdr:spPr>
          <a:xfrm>
            <a:off x="1457325" y="2000249"/>
            <a:ext cx="2438400" cy="447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 b="1" i="0" u="none" strike="noStrike">
                <a:solidFill>
                  <a:srgbClr val="000000"/>
                </a:solidFill>
                <a:latin typeface="Calibri"/>
                <a:ea typeface="Verdana" panose="020B0604030504040204" pitchFamily="34" charset="0"/>
                <a:cs typeface="Calibri"/>
              </a:rPr>
              <a:t>Promedio: </a:t>
            </a:r>
            <a:fld id="{59BF9BC6-A880-472D-9B5B-933A1A2ACC55}" type="TxLink">
              <a:rPr lang="en-US" sz="2000" b="1" i="0" u="none" strike="noStrike">
                <a:solidFill>
                  <a:srgbClr val="000000"/>
                </a:solidFill>
                <a:latin typeface="Calibri"/>
                <a:ea typeface="Verdana" panose="020B0604030504040204" pitchFamily="34" charset="0"/>
                <a:cs typeface="Calibri"/>
              </a:rPr>
              <a:pPr algn="ctr"/>
              <a:t>65%</a:t>
            </a:fld>
            <a:endParaRPr lang="en-US" sz="400000" b="1">
              <a:solidFill>
                <a:srgbClr val="FF0000"/>
              </a:solidFill>
              <a:latin typeface="Gotham Black" pitchFamily="50" charset="0"/>
              <a:ea typeface="Verdana" panose="020B0604030504040204" pitchFamily="34" charset="0"/>
              <a:cs typeface="Aharoni" panose="02010803020104030203" pitchFamily="2" charset="-79"/>
            </a:endParaRPr>
          </a:p>
        </xdr:txBody>
      </xdr:sp>
    </xdr:grpSp>
    <xdr:clientData/>
  </xdr:twoCellAnchor>
  <xdr:twoCellAnchor editAs="oneCell">
    <xdr:from>
      <xdr:col>15</xdr:col>
      <xdr:colOff>59532</xdr:colOff>
      <xdr:row>1</xdr:row>
      <xdr:rowOff>119062</xdr:rowOff>
    </xdr:from>
    <xdr:to>
      <xdr:col>16</xdr:col>
      <xdr:colOff>90803</xdr:colOff>
      <xdr:row>4</xdr:row>
      <xdr:rowOff>128019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264B1E0-1300-C862-0369-71FCD4325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58626" y="309562"/>
          <a:ext cx="1060796" cy="1140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9"/>
  <sheetViews>
    <sheetView showGridLines="0" showRowColHeaders="0" tabSelected="1" topLeftCell="C1" zoomScale="80" zoomScaleNormal="80" workbookViewId="0">
      <selection activeCell="L5" sqref="L5"/>
    </sheetView>
  </sheetViews>
  <sheetFormatPr baseColWidth="10" defaultColWidth="0" defaultRowHeight="15" zeroHeight="1" x14ac:dyDescent="0.25"/>
  <cols>
    <col min="1" max="2" width="8.7109375" style="1" hidden="1" customWidth="1"/>
    <col min="3" max="18" width="8.7109375" style="1" customWidth="1"/>
    <col min="19" max="28" width="11.42578125" style="1" customWidth="1"/>
    <col min="29" max="16384" width="11.42578125" style="1" hidden="1"/>
  </cols>
  <sheetData>
    <row r="1" spans="6:26" x14ac:dyDescent="0.25"/>
    <row r="2" spans="6:26" ht="15" customHeight="1" x14ac:dyDescent="0.25">
      <c r="F2" s="55" t="s">
        <v>9</v>
      </c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6:26" ht="43.5" customHeight="1" x14ac:dyDescent="0.25"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6:26" x14ac:dyDescent="0.25"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6:26" x14ac:dyDescent="0.25"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6:26" x14ac:dyDescent="0.25"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6:26" x14ac:dyDescent="0.25"/>
    <row r="8" spans="6:26" x14ac:dyDescent="0.25"/>
    <row r="9" spans="6:26" x14ac:dyDescent="0.25"/>
    <row r="10" spans="6:26" x14ac:dyDescent="0.25"/>
    <row r="11" spans="6:26" x14ac:dyDescent="0.25"/>
    <row r="12" spans="6:26" x14ac:dyDescent="0.25"/>
    <row r="13" spans="6:26" x14ac:dyDescent="0.25"/>
    <row r="14" spans="6:26" x14ac:dyDescent="0.25"/>
    <row r="15" spans="6:26" x14ac:dyDescent="0.25"/>
    <row r="16" spans="6:26" x14ac:dyDescent="0.25"/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</sheetData>
  <sheetProtection algorithmName="SHA-512" hashValue="lv5ZsjYT7bgXDWzH+Bub/WR0+KZ01O+UunBE0/bZ82OztXCGEge1J8M23rfbD0gUyZtJPfL6SUzRk078Z3NZKQ==" saltValue="3wc8mYFiD8j/KkBdzHBGyw==" spinCount="100000" sheet="1" objects="1" scenarios="1" selectLockedCells="1"/>
  <mergeCells count="1">
    <mergeCell ref="F2:Z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64AB0-15C2-4987-A77F-7C2A894BB4BF}">
  <dimension ref="A1:Y20"/>
  <sheetViews>
    <sheetView showGridLines="0" showRowColHeaders="0" zoomScale="89" zoomScaleNormal="89" workbookViewId="0">
      <selection activeCell="O13" sqref="O13"/>
    </sheetView>
  </sheetViews>
  <sheetFormatPr baseColWidth="10" defaultColWidth="0" defaultRowHeight="15" customHeight="1" zeroHeight="1" x14ac:dyDescent="0.25"/>
  <cols>
    <col min="1" max="10" width="8.7109375" style="1" customWidth="1"/>
    <col min="11" max="11" width="9.85546875" style="39" customWidth="1"/>
    <col min="12" max="12" width="46.85546875" style="40" customWidth="1"/>
    <col min="13" max="13" width="15.5703125" style="1" bestFit="1" customWidth="1"/>
    <col min="14" max="14" width="18" style="1" bestFit="1" customWidth="1"/>
    <col min="15" max="15" width="12.42578125" style="1" customWidth="1"/>
    <col min="16" max="16" width="10.85546875" style="1" customWidth="1"/>
    <col min="17" max="18" width="6.140625" style="1" customWidth="1"/>
    <col min="19" max="19" width="6.7109375" style="8" bestFit="1" customWidth="1"/>
    <col min="20" max="20" width="7.140625" style="8" bestFit="1" customWidth="1"/>
    <col min="21" max="21" width="2.85546875" style="8" customWidth="1"/>
    <col min="22" max="22" width="9.85546875" style="8" bestFit="1" customWidth="1"/>
    <col min="23" max="23" width="7.7109375" style="8" bestFit="1" customWidth="1"/>
    <col min="24" max="24" width="9.140625" style="9" customWidth="1"/>
    <col min="25" max="25" width="0" style="1" hidden="1" customWidth="1"/>
    <col min="26" max="16384" width="8.7109375" style="1" hidden="1"/>
  </cols>
  <sheetData>
    <row r="1" spans="2:25" s="10" customFormat="1" x14ac:dyDescent="0.25">
      <c r="B1" s="1"/>
      <c r="C1" s="1"/>
      <c r="D1" s="1"/>
      <c r="E1" s="1"/>
      <c r="F1" s="1"/>
      <c r="G1" s="1"/>
      <c r="H1" s="1"/>
      <c r="I1" s="1"/>
      <c r="J1" s="1"/>
      <c r="K1" s="39"/>
      <c r="L1" s="40"/>
      <c r="M1" s="1"/>
      <c r="N1" s="1"/>
      <c r="O1" s="1"/>
      <c r="P1" s="1"/>
      <c r="Q1" s="1"/>
      <c r="S1" s="25" t="s">
        <v>3</v>
      </c>
      <c r="T1" s="25" t="s">
        <v>4</v>
      </c>
      <c r="U1" s="8"/>
      <c r="V1" s="26" t="s">
        <v>3</v>
      </c>
      <c r="W1" s="25" t="s">
        <v>4</v>
      </c>
      <c r="X1" s="9"/>
      <c r="Y1" s="1"/>
    </row>
    <row r="2" spans="2:25" s="10" customFormat="1" x14ac:dyDescent="0.25">
      <c r="B2" s="1"/>
      <c r="C2" s="1"/>
      <c r="D2" s="1"/>
      <c r="E2" s="1"/>
      <c r="F2" s="1"/>
      <c r="G2" s="1"/>
      <c r="H2" s="1"/>
      <c r="I2" s="1"/>
      <c r="J2" s="1"/>
      <c r="K2" s="39"/>
      <c r="L2" s="40"/>
      <c r="M2" s="1"/>
      <c r="N2" s="1"/>
      <c r="O2" s="1"/>
      <c r="P2" s="1"/>
      <c r="Q2" s="1"/>
      <c r="S2" s="19">
        <v>0.1</v>
      </c>
      <c r="T2" s="19">
        <v>0.1</v>
      </c>
      <c r="U2" s="8"/>
      <c r="V2" s="27" t="s">
        <v>6</v>
      </c>
      <c r="W2" s="41">
        <f>O6</f>
        <v>0.55186507936507934</v>
      </c>
      <c r="X2" s="9"/>
      <c r="Y2" s="1"/>
    </row>
    <row r="3" spans="2:25" s="10" customFormat="1" ht="78" customHeight="1" x14ac:dyDescent="0.25">
      <c r="B3" s="56" t="s">
        <v>40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1"/>
      <c r="Q3" s="1"/>
      <c r="S3" s="19">
        <f>S2+0.1</f>
        <v>0.2</v>
      </c>
      <c r="T3" s="19">
        <v>0.1</v>
      </c>
      <c r="U3" s="8"/>
      <c r="V3" s="27" t="s">
        <v>7</v>
      </c>
      <c r="W3" s="29">
        <v>0.01</v>
      </c>
      <c r="X3" s="9"/>
      <c r="Y3" s="1"/>
    </row>
    <row r="4" spans="2:25" s="10" customFormat="1" ht="23.25" x14ac:dyDescent="0.35">
      <c r="B4" s="1"/>
      <c r="C4" s="1"/>
      <c r="D4" s="1"/>
      <c r="E4" s="1"/>
      <c r="F4" s="1"/>
      <c r="G4" s="1"/>
      <c r="H4" s="1"/>
      <c r="I4" s="42"/>
      <c r="J4" s="42"/>
      <c r="K4" s="43"/>
      <c r="L4" s="40"/>
      <c r="M4" s="1"/>
      <c r="N4" s="1"/>
      <c r="O4" s="1"/>
      <c r="P4" s="1"/>
      <c r="Q4" s="1"/>
      <c r="S4" s="19">
        <f>S3+0.1</f>
        <v>0.30000000000000004</v>
      </c>
      <c r="T4" s="19">
        <v>0.1</v>
      </c>
      <c r="U4" s="8"/>
      <c r="V4" s="27" t="s">
        <v>8</v>
      </c>
      <c r="W4" s="29">
        <f>2-W2-W3</f>
        <v>1.4381349206349208</v>
      </c>
      <c r="X4" s="9"/>
      <c r="Y4" s="1"/>
    </row>
    <row r="5" spans="2:25" s="10" customFormat="1" x14ac:dyDescent="0.25">
      <c r="B5" s="1"/>
      <c r="C5" s="1"/>
      <c r="D5" s="1"/>
      <c r="E5" s="1"/>
      <c r="F5" s="1"/>
      <c r="G5" s="1"/>
      <c r="H5" s="1"/>
      <c r="I5" s="1"/>
      <c r="J5" s="1"/>
      <c r="K5" s="39"/>
      <c r="L5" s="40"/>
      <c r="M5" s="1"/>
      <c r="N5" s="1"/>
      <c r="O5" s="1"/>
      <c r="P5" s="1"/>
      <c r="Q5" s="1"/>
      <c r="S5" s="19">
        <f t="shared" ref="S5:S11" si="0">S4+0.1</f>
        <v>0.4</v>
      </c>
      <c r="T5" s="19">
        <v>0.1</v>
      </c>
      <c r="U5" s="8"/>
      <c r="V5" s="8"/>
      <c r="W5" s="8"/>
      <c r="X5" s="9"/>
      <c r="Y5" s="1"/>
    </row>
    <row r="6" spans="2:25" s="10" customFormat="1" ht="21" x14ac:dyDescent="0.35">
      <c r="B6" s="1"/>
      <c r="C6" s="1"/>
      <c r="D6" s="1"/>
      <c r="E6" s="1"/>
      <c r="F6" s="1"/>
      <c r="G6" s="1"/>
      <c r="H6" s="1"/>
      <c r="I6" s="1"/>
      <c r="J6" s="1"/>
      <c r="K6" s="39"/>
      <c r="L6" s="44" t="s">
        <v>25</v>
      </c>
      <c r="M6" s="45" t="s">
        <v>1</v>
      </c>
      <c r="N6" s="46" t="s">
        <v>2</v>
      </c>
      <c r="O6" s="47">
        <f>AVERAGE(P10:P14)</f>
        <v>0.55186507936507934</v>
      </c>
      <c r="P6" s="1"/>
      <c r="Q6" s="1"/>
      <c r="S6" s="19">
        <f t="shared" si="0"/>
        <v>0.5</v>
      </c>
      <c r="T6" s="19">
        <v>0.1</v>
      </c>
      <c r="U6" s="8"/>
      <c r="V6" s="8"/>
      <c r="W6" s="8"/>
      <c r="X6" s="9"/>
      <c r="Y6" s="1"/>
    </row>
    <row r="7" spans="2:25" s="10" customFormat="1" x14ac:dyDescent="0.25">
      <c r="B7" s="1"/>
      <c r="C7" s="1"/>
      <c r="D7" s="1"/>
      <c r="E7" s="1"/>
      <c r="F7" s="1"/>
      <c r="G7" s="1"/>
      <c r="H7" s="1"/>
      <c r="I7" s="1"/>
      <c r="J7" s="1"/>
      <c r="K7" s="39"/>
      <c r="L7" s="40"/>
      <c r="M7" s="1"/>
      <c r="N7" s="1"/>
      <c r="O7" s="1"/>
      <c r="P7" s="1"/>
      <c r="Q7" s="1"/>
      <c r="S7" s="19">
        <f t="shared" si="0"/>
        <v>0.6</v>
      </c>
      <c r="T7" s="19">
        <v>0.1</v>
      </c>
      <c r="U7" s="8"/>
      <c r="V7" s="8"/>
      <c r="W7" s="8"/>
      <c r="X7" s="9"/>
      <c r="Y7" s="1"/>
    </row>
    <row r="8" spans="2:25" s="10" customFormat="1" x14ac:dyDescent="0.25">
      <c r="B8" s="1"/>
      <c r="C8" s="1"/>
      <c r="D8" s="1"/>
      <c r="E8" s="1"/>
      <c r="F8" s="1"/>
      <c r="G8" s="1"/>
      <c r="H8" s="1"/>
      <c r="I8" s="1"/>
      <c r="J8" s="1"/>
      <c r="K8" s="39"/>
      <c r="L8" s="40"/>
      <c r="M8" s="1"/>
      <c r="N8" s="1"/>
      <c r="O8" s="1"/>
      <c r="P8" s="1"/>
      <c r="Q8" s="1"/>
      <c r="S8" s="19">
        <f t="shared" si="0"/>
        <v>0.7</v>
      </c>
      <c r="T8" s="19">
        <v>0.1</v>
      </c>
      <c r="U8" s="8"/>
      <c r="V8" s="8"/>
      <c r="W8" s="8"/>
      <c r="X8" s="9"/>
      <c r="Y8" s="1"/>
    </row>
    <row r="9" spans="2:25" s="10" customFormat="1" ht="26.25" customHeight="1" x14ac:dyDescent="0.3">
      <c r="B9" s="1"/>
      <c r="C9" s="1"/>
      <c r="D9" s="1"/>
      <c r="E9" s="1"/>
      <c r="F9" s="1"/>
      <c r="G9" s="1"/>
      <c r="H9" s="1"/>
      <c r="I9" s="1"/>
      <c r="J9" s="1"/>
      <c r="K9" s="57" t="s">
        <v>18</v>
      </c>
      <c r="L9" s="57"/>
      <c r="M9" s="48" t="s">
        <v>34</v>
      </c>
      <c r="N9" s="35" t="s">
        <v>35</v>
      </c>
      <c r="O9" s="48" t="s">
        <v>37</v>
      </c>
      <c r="P9" s="48" t="s">
        <v>0</v>
      </c>
      <c r="Q9" s="49"/>
      <c r="R9" s="50"/>
      <c r="S9" s="19">
        <f t="shared" si="0"/>
        <v>0.79999999999999993</v>
      </c>
      <c r="T9" s="19">
        <v>0.1</v>
      </c>
      <c r="U9" s="8"/>
      <c r="V9" s="8"/>
      <c r="W9" s="8"/>
      <c r="X9" s="9"/>
      <c r="Y9" s="1"/>
    </row>
    <row r="10" spans="2:25" s="10" customFormat="1" ht="37.5" x14ac:dyDescent="0.3">
      <c r="B10" s="1"/>
      <c r="C10" s="1"/>
      <c r="D10" s="1"/>
      <c r="E10" s="1"/>
      <c r="F10" s="1"/>
      <c r="G10" s="1"/>
      <c r="H10" s="1"/>
      <c r="I10" s="1"/>
      <c r="J10" s="1"/>
      <c r="K10" s="20" t="s">
        <v>10</v>
      </c>
      <c r="L10" s="51" t="s">
        <v>11</v>
      </c>
      <c r="M10" s="7"/>
      <c r="N10" s="52">
        <f>OEI.01!P7</f>
        <v>0.47916666666666663</v>
      </c>
      <c r="O10" s="38">
        <v>1</v>
      </c>
      <c r="P10" s="22">
        <f>N10/O10</f>
        <v>0.47916666666666663</v>
      </c>
      <c r="Q10" s="53"/>
      <c r="R10" s="54"/>
      <c r="S10" s="19">
        <f t="shared" si="0"/>
        <v>0.89999999999999991</v>
      </c>
      <c r="T10" s="19">
        <v>0.1</v>
      </c>
      <c r="U10" s="8"/>
      <c r="V10" s="8"/>
      <c r="W10" s="8"/>
      <c r="X10" s="9"/>
      <c r="Y10" s="1"/>
    </row>
    <row r="11" spans="2:25" s="10" customFormat="1" ht="63" customHeight="1" x14ac:dyDescent="0.3">
      <c r="B11" s="1"/>
      <c r="C11" s="1"/>
      <c r="D11" s="1"/>
      <c r="E11" s="1"/>
      <c r="F11" s="1"/>
      <c r="G11" s="1"/>
      <c r="H11" s="1"/>
      <c r="I11" s="1"/>
      <c r="J11" s="1"/>
      <c r="K11" s="20" t="s">
        <v>19</v>
      </c>
      <c r="L11" s="21" t="s">
        <v>22</v>
      </c>
      <c r="M11" s="7"/>
      <c r="N11" s="52">
        <f>OEI.02!O7</f>
        <v>0.6428571428571429</v>
      </c>
      <c r="O11" s="38">
        <v>1</v>
      </c>
      <c r="P11" s="22">
        <f>N11/O11</f>
        <v>0.6428571428571429</v>
      </c>
      <c r="Q11" s="53"/>
      <c r="R11" s="54"/>
      <c r="S11" s="19">
        <f t="shared" si="0"/>
        <v>0.99999999999999989</v>
      </c>
      <c r="T11" s="19">
        <v>0.1</v>
      </c>
      <c r="U11" s="8"/>
      <c r="V11" s="8"/>
      <c r="W11" s="8"/>
      <c r="X11" s="9"/>
      <c r="Y11" s="1"/>
    </row>
    <row r="12" spans="2:25" s="10" customFormat="1" ht="61.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20" t="s">
        <v>20</v>
      </c>
      <c r="L12" s="21" t="s">
        <v>23</v>
      </c>
      <c r="M12" s="7"/>
      <c r="N12" s="52">
        <f>OEI.03!O7</f>
        <v>0.54285714285714282</v>
      </c>
      <c r="O12" s="38">
        <v>1</v>
      </c>
      <c r="P12" s="22">
        <f>N12/O12</f>
        <v>0.54285714285714282</v>
      </c>
      <c r="Q12" s="53"/>
      <c r="R12" s="54"/>
      <c r="S12" s="18" t="s">
        <v>5</v>
      </c>
      <c r="T12" s="19">
        <f>SUBTOTAL(109,'INDICADORES GENERALES'!$T$2:$T$11)</f>
        <v>0.99999999999999989</v>
      </c>
      <c r="U12" s="8"/>
      <c r="V12" s="8"/>
      <c r="W12" s="8"/>
      <c r="X12" s="9"/>
      <c r="Y12" s="1"/>
    </row>
    <row r="13" spans="2:25" s="10" customFormat="1" ht="38.25" customHeight="1" x14ac:dyDescent="0.3">
      <c r="B13" s="1"/>
      <c r="C13" s="1"/>
      <c r="D13" s="1"/>
      <c r="E13" s="1"/>
      <c r="F13" s="1"/>
      <c r="G13" s="1"/>
      <c r="H13" s="1"/>
      <c r="I13" s="1"/>
      <c r="J13" s="1"/>
      <c r="K13" s="20" t="s">
        <v>21</v>
      </c>
      <c r="L13" s="21" t="s">
        <v>24</v>
      </c>
      <c r="M13" s="7"/>
      <c r="N13" s="52">
        <f>OEI.04!O7</f>
        <v>0.44444444444444442</v>
      </c>
      <c r="O13" s="38">
        <v>1</v>
      </c>
      <c r="P13" s="22">
        <f>N13/O13</f>
        <v>0.44444444444444442</v>
      </c>
      <c r="Q13" s="53"/>
      <c r="R13" s="54"/>
      <c r="S13" s="8"/>
      <c r="T13" s="8"/>
      <c r="U13" s="8"/>
      <c r="V13" s="8"/>
      <c r="W13" s="8"/>
      <c r="X13" s="9"/>
      <c r="Y13" s="1"/>
    </row>
    <row r="14" spans="2:25" s="10" customFormat="1" ht="45.75" customHeight="1" x14ac:dyDescent="0.3">
      <c r="B14" s="1"/>
      <c r="C14" s="1"/>
      <c r="D14" s="1"/>
      <c r="E14" s="1"/>
      <c r="F14" s="1"/>
      <c r="G14" s="1"/>
      <c r="H14" s="1"/>
      <c r="I14" s="1"/>
      <c r="J14" s="1"/>
      <c r="K14" s="20" t="s">
        <v>14</v>
      </c>
      <c r="L14" s="21" t="s">
        <v>15</v>
      </c>
      <c r="M14" s="7"/>
      <c r="N14" s="52">
        <f>OEI.05!O7</f>
        <v>0.65</v>
      </c>
      <c r="O14" s="38">
        <v>1</v>
      </c>
      <c r="P14" s="22">
        <f>N14/O14</f>
        <v>0.65</v>
      </c>
      <c r="Q14" s="53"/>
      <c r="R14" s="54"/>
      <c r="S14" s="8"/>
      <c r="T14" s="8"/>
      <c r="U14" s="8"/>
      <c r="V14" s="8"/>
      <c r="W14" s="8"/>
      <c r="X14" s="9"/>
      <c r="Y14" s="1"/>
    </row>
    <row r="15" spans="2:25" s="10" customFormat="1" x14ac:dyDescent="0.25">
      <c r="B15" s="1"/>
      <c r="C15" s="1"/>
      <c r="D15" s="1"/>
      <c r="E15" s="1"/>
      <c r="F15" s="1"/>
      <c r="G15" s="1"/>
      <c r="H15" s="1"/>
      <c r="I15" s="1"/>
      <c r="J15" s="1"/>
      <c r="K15" s="39"/>
      <c r="L15" s="40"/>
      <c r="M15" s="1"/>
      <c r="N15" s="1"/>
      <c r="O15" s="1"/>
      <c r="P15" s="1"/>
      <c r="Q15" s="1"/>
      <c r="S15" s="8"/>
      <c r="T15" s="8"/>
      <c r="U15" s="8"/>
      <c r="V15" s="8"/>
      <c r="W15" s="8"/>
      <c r="X15" s="9"/>
      <c r="Y15" s="1"/>
    </row>
    <row r="16" spans="2:25" s="10" customFormat="1" x14ac:dyDescent="0.25">
      <c r="B16" s="1"/>
      <c r="C16" s="1"/>
      <c r="D16" s="1"/>
      <c r="E16" s="1"/>
      <c r="F16" s="1"/>
      <c r="G16" s="1"/>
      <c r="H16" s="1"/>
      <c r="I16" s="1"/>
      <c r="J16" s="1"/>
      <c r="K16" s="39"/>
      <c r="L16" s="40"/>
      <c r="M16" s="1"/>
      <c r="N16" s="1"/>
      <c r="O16" s="1"/>
      <c r="P16" s="1"/>
      <c r="Q16" s="1"/>
      <c r="S16" s="8"/>
      <c r="T16" s="8"/>
      <c r="U16" s="8"/>
      <c r="V16" s="8"/>
      <c r="W16" s="8"/>
      <c r="X16" s="9"/>
      <c r="Y16" s="1"/>
    </row>
    <row r="17" spans="10:25" s="6" customFormat="1" x14ac:dyDescent="0.25">
      <c r="J17" s="1"/>
      <c r="K17" s="39"/>
      <c r="L17" s="40"/>
      <c r="M17" s="1"/>
      <c r="N17" s="1"/>
      <c r="O17" s="1"/>
      <c r="P17" s="1"/>
      <c r="Q17" s="1"/>
      <c r="R17" s="1"/>
      <c r="S17" s="8"/>
      <c r="T17" s="8"/>
      <c r="U17" s="8"/>
      <c r="V17" s="8"/>
      <c r="W17" s="8"/>
      <c r="X17" s="9"/>
      <c r="Y17" s="1"/>
    </row>
    <row r="18" spans="10:25" s="6" customFormat="1" x14ac:dyDescent="0.25">
      <c r="J18" s="1"/>
      <c r="K18" s="39"/>
      <c r="L18" s="40"/>
      <c r="M18" s="1"/>
      <c r="N18" s="1"/>
      <c r="O18" s="1"/>
      <c r="P18" s="1"/>
      <c r="Q18" s="1"/>
      <c r="R18" s="1"/>
      <c r="S18" s="8"/>
      <c r="T18" s="8"/>
      <c r="U18" s="8"/>
      <c r="V18" s="8"/>
      <c r="W18" s="8"/>
      <c r="X18" s="9"/>
      <c r="Y18" s="1"/>
    </row>
    <row r="19" spans="10:25" s="6" customFormat="1" hidden="1" x14ac:dyDescent="0.25">
      <c r="J19" s="1"/>
      <c r="K19" s="39"/>
      <c r="L19" s="40"/>
      <c r="M19" s="1"/>
      <c r="N19" s="1"/>
      <c r="O19" s="1"/>
      <c r="P19" s="1"/>
      <c r="Q19" s="1"/>
      <c r="R19" s="1"/>
      <c r="S19" s="8"/>
      <c r="T19" s="8"/>
      <c r="U19" s="8"/>
      <c r="V19" s="8"/>
      <c r="W19" s="8"/>
      <c r="X19" s="9"/>
      <c r="Y19" s="1"/>
    </row>
    <row r="20" spans="10:25" s="6" customFormat="1" hidden="1" x14ac:dyDescent="0.25">
      <c r="J20" s="1"/>
      <c r="K20" s="39"/>
      <c r="L20" s="40"/>
      <c r="M20" s="1"/>
      <c r="N20" s="1"/>
      <c r="O20" s="1"/>
      <c r="P20" s="1"/>
      <c r="Q20" s="1"/>
      <c r="R20" s="1"/>
      <c r="S20" s="8"/>
      <c r="T20" s="8"/>
      <c r="U20" s="8"/>
      <c r="V20" s="8"/>
      <c r="W20" s="8"/>
      <c r="X20" s="9"/>
      <c r="Y20" s="1"/>
    </row>
  </sheetData>
  <sheetProtection algorithmName="SHA-512" hashValue="tL8drUVb+4sx/oFVeOb4bJ5m1DL/AGjGQE1evbajPjfEs/cHfFdSWvVfUwd976jch6WZeXw7rEa95IKhgrynuA==" saltValue="sasq5LRTzYGX84BEU6lv+w==" spinCount="100000" sheet="1" objects="1" scenarios="1" selectLockedCells="1"/>
  <mergeCells count="2">
    <mergeCell ref="B3:O3"/>
    <mergeCell ref="K9:L9"/>
  </mergeCells>
  <phoneticPr fontId="9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FEB62-05E5-4255-A744-6D0739C0E099}">
  <dimension ref="B1:W20"/>
  <sheetViews>
    <sheetView showGridLines="0" showRowColHeaders="0" topLeftCell="B1" zoomScale="95" zoomScaleNormal="95" workbookViewId="0">
      <selection activeCell="N11" sqref="N11"/>
    </sheetView>
  </sheetViews>
  <sheetFormatPr baseColWidth="10" defaultColWidth="0" defaultRowHeight="15" customHeight="1" x14ac:dyDescent="0.25"/>
  <cols>
    <col min="1" max="1" width="8.7109375" style="1" hidden="1" customWidth="1"/>
    <col min="2" max="2" width="6.140625" style="1" customWidth="1"/>
    <col min="3" max="10" width="8.7109375" style="1" customWidth="1"/>
    <col min="11" max="11" width="4.140625" style="17" bestFit="1" customWidth="1"/>
    <col min="12" max="12" width="43.85546875" style="1" customWidth="1"/>
    <col min="13" max="13" width="15.5703125" style="1" bestFit="1" customWidth="1"/>
    <col min="14" max="14" width="17.5703125" style="11" bestFit="1" customWidth="1"/>
    <col min="15" max="15" width="11" style="1" bestFit="1" customWidth="1"/>
    <col min="16" max="16" width="10.140625" style="1" bestFit="1" customWidth="1"/>
    <col min="17" max="17" width="16.5703125" style="1" customWidth="1"/>
    <col min="18" max="18" width="6.7109375" style="8" bestFit="1" customWidth="1"/>
    <col min="19" max="19" width="7.28515625" style="8" bestFit="1" customWidth="1"/>
    <col min="20" max="20" width="2.85546875" style="8" customWidth="1"/>
    <col min="21" max="21" width="9.85546875" style="8" bestFit="1" customWidth="1"/>
    <col min="22" max="22" width="8.7109375" style="8" bestFit="1" customWidth="1"/>
    <col min="23" max="23" width="8.7109375" style="9" customWidth="1"/>
    <col min="24" max="16384" width="8.7109375" style="1" hidden="1"/>
  </cols>
  <sheetData>
    <row r="1" spans="2:23" s="10" customFormat="1" x14ac:dyDescent="0.25">
      <c r="B1" s="1"/>
      <c r="C1" s="1"/>
      <c r="D1" s="1"/>
      <c r="E1" s="1"/>
      <c r="F1" s="1"/>
      <c r="G1" s="1"/>
      <c r="H1" s="1"/>
      <c r="I1" s="1"/>
      <c r="J1" s="1"/>
      <c r="K1" s="17"/>
      <c r="L1" s="1"/>
      <c r="M1" s="1"/>
      <c r="N1" s="11"/>
      <c r="O1" s="1"/>
      <c r="P1" s="1"/>
      <c r="Q1" s="1"/>
      <c r="R1" s="25" t="s">
        <v>3</v>
      </c>
      <c r="S1" s="25" t="s">
        <v>4</v>
      </c>
      <c r="T1" s="8"/>
      <c r="U1" s="26" t="s">
        <v>3</v>
      </c>
      <c r="V1" s="25" t="s">
        <v>4</v>
      </c>
      <c r="W1" s="9"/>
    </row>
    <row r="2" spans="2:23" s="10" customFormat="1" x14ac:dyDescent="0.25">
      <c r="B2" s="1"/>
      <c r="C2" s="1"/>
      <c r="D2" s="1"/>
      <c r="E2" s="1"/>
      <c r="F2" s="1"/>
      <c r="G2" s="1"/>
      <c r="H2" s="1"/>
      <c r="I2" s="1"/>
      <c r="J2" s="1"/>
      <c r="K2" s="17"/>
      <c r="L2" s="1"/>
      <c r="M2" s="1"/>
      <c r="N2" s="11"/>
      <c r="O2" s="1"/>
      <c r="P2" s="1"/>
      <c r="Q2" s="1"/>
      <c r="R2" s="19">
        <v>0.1</v>
      </c>
      <c r="S2" s="19">
        <v>0.1</v>
      </c>
      <c r="T2" s="8"/>
      <c r="U2" s="27" t="s">
        <v>6</v>
      </c>
      <c r="V2" s="28">
        <f>P7</f>
        <v>0.47916666666666663</v>
      </c>
      <c r="W2" s="9"/>
    </row>
    <row r="3" spans="2:23" s="10" customFormat="1" x14ac:dyDescent="0.25">
      <c r="B3" s="1"/>
      <c r="C3" s="1"/>
      <c r="D3" s="1"/>
      <c r="E3" s="1"/>
      <c r="F3" s="1"/>
      <c r="G3" s="1"/>
      <c r="H3" s="1"/>
      <c r="I3" s="1"/>
      <c r="J3" s="1"/>
      <c r="K3" s="17"/>
      <c r="L3" s="1"/>
      <c r="M3" s="1"/>
      <c r="N3" s="11"/>
      <c r="O3" s="1"/>
      <c r="P3" s="1"/>
      <c r="Q3" s="1"/>
      <c r="R3" s="19">
        <f>R2+0.1</f>
        <v>0.2</v>
      </c>
      <c r="S3" s="19">
        <v>0.1</v>
      </c>
      <c r="T3" s="8"/>
      <c r="U3" s="27" t="s">
        <v>7</v>
      </c>
      <c r="V3" s="29">
        <v>0.01</v>
      </c>
      <c r="W3" s="9"/>
    </row>
    <row r="4" spans="2:23" s="10" customFormat="1" ht="59.25" customHeight="1" x14ac:dyDescent="0.25">
      <c r="B4" s="1"/>
      <c r="C4" s="58" t="s">
        <v>10</v>
      </c>
      <c r="D4" s="58"/>
      <c r="E4" s="59" t="s">
        <v>11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"/>
      <c r="R4" s="19">
        <f t="shared" ref="R4:R11" si="0">R3+0.1</f>
        <v>0.30000000000000004</v>
      </c>
      <c r="S4" s="19">
        <v>0.1</v>
      </c>
      <c r="T4" s="8"/>
      <c r="U4" s="27" t="s">
        <v>8</v>
      </c>
      <c r="V4" s="29">
        <f>2-V2-V3</f>
        <v>1.5108333333333335</v>
      </c>
      <c r="W4" s="9"/>
    </row>
    <row r="5" spans="2:23" s="10" customFormat="1" x14ac:dyDescent="0.25">
      <c r="B5" s="1"/>
      <c r="C5" s="1"/>
      <c r="D5" s="1"/>
      <c r="E5" s="1"/>
      <c r="F5" s="1"/>
      <c r="G5" s="1"/>
      <c r="H5" s="1"/>
      <c r="I5" s="1"/>
      <c r="J5" s="1"/>
      <c r="K5" s="17"/>
      <c r="L5" s="1"/>
      <c r="M5" s="1"/>
      <c r="N5" s="11"/>
      <c r="O5" s="1"/>
      <c r="P5" s="1"/>
      <c r="Q5" s="1"/>
      <c r="R5" s="19">
        <f t="shared" si="0"/>
        <v>0.4</v>
      </c>
      <c r="S5" s="19">
        <v>0.1</v>
      </c>
      <c r="T5" s="8"/>
      <c r="U5" s="8"/>
      <c r="V5" s="8"/>
      <c r="W5" s="9"/>
    </row>
    <row r="6" spans="2:23" s="10" customForma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"/>
      <c r="P6" s="1"/>
      <c r="Q6" s="1"/>
      <c r="R6" s="19">
        <f t="shared" si="0"/>
        <v>0.5</v>
      </c>
      <c r="S6" s="19">
        <v>0.1</v>
      </c>
      <c r="T6" s="8"/>
      <c r="U6" s="8"/>
      <c r="V6" s="8"/>
      <c r="W6" s="9"/>
    </row>
    <row r="7" spans="2:23" s="10" customFormat="1" x14ac:dyDescent="0.25">
      <c r="B7" s="1"/>
      <c r="C7" s="1"/>
      <c r="D7" s="1"/>
      <c r="E7" s="1"/>
      <c r="F7" s="1"/>
      <c r="G7" s="1"/>
      <c r="H7" s="1"/>
      <c r="I7" s="1"/>
      <c r="J7" s="1"/>
      <c r="K7" s="17"/>
      <c r="L7" s="30" t="s">
        <v>39</v>
      </c>
      <c r="M7" s="31" t="s">
        <v>1</v>
      </c>
      <c r="N7" s="32" t="s">
        <v>17</v>
      </c>
      <c r="O7" s="31" t="s">
        <v>1</v>
      </c>
      <c r="P7" s="33">
        <f>AVERAGE(Q10:Q11)</f>
        <v>0.47916666666666663</v>
      </c>
      <c r="Q7" s="1"/>
      <c r="R7" s="19">
        <f t="shared" si="0"/>
        <v>0.6</v>
      </c>
      <c r="S7" s="19">
        <v>0.1</v>
      </c>
      <c r="T7" s="8"/>
      <c r="U7" s="8"/>
      <c r="V7" s="8"/>
      <c r="W7" s="9"/>
    </row>
    <row r="8" spans="2:23" s="10" customFormat="1" x14ac:dyDescent="0.25">
      <c r="B8" s="1"/>
      <c r="C8" s="1"/>
      <c r="D8" s="1"/>
      <c r="E8" s="1"/>
      <c r="F8" s="1"/>
      <c r="G8" s="1"/>
      <c r="H8" s="1"/>
      <c r="I8" s="1"/>
      <c r="J8" s="1"/>
      <c r="K8" s="17"/>
      <c r="L8" s="1"/>
      <c r="M8" s="1"/>
      <c r="N8" s="11"/>
      <c r="O8" s="1"/>
      <c r="P8" s="1"/>
      <c r="Q8" s="1"/>
      <c r="R8" s="19">
        <f t="shared" si="0"/>
        <v>0.7</v>
      </c>
      <c r="S8" s="19">
        <v>0.1</v>
      </c>
      <c r="T8" s="8"/>
      <c r="U8" s="8"/>
      <c r="V8" s="8"/>
      <c r="W8" s="9"/>
    </row>
    <row r="9" spans="2:23" s="10" customFormat="1" ht="18.75" x14ac:dyDescent="0.3">
      <c r="B9" s="1"/>
      <c r="C9" s="1"/>
      <c r="D9" s="1"/>
      <c r="E9" s="1"/>
      <c r="F9" s="1"/>
      <c r="G9" s="1"/>
      <c r="H9" s="1"/>
      <c r="I9" s="1"/>
      <c r="J9" s="1"/>
      <c r="K9" s="34" t="s">
        <v>26</v>
      </c>
      <c r="L9" s="34" t="s">
        <v>33</v>
      </c>
      <c r="M9" s="34" t="s">
        <v>34</v>
      </c>
      <c r="N9" s="35" t="s">
        <v>35</v>
      </c>
      <c r="O9" s="34" t="s">
        <v>36</v>
      </c>
      <c r="P9" s="34" t="s">
        <v>37</v>
      </c>
      <c r="Q9" s="34" t="s">
        <v>38</v>
      </c>
      <c r="R9" s="19">
        <f t="shared" si="0"/>
        <v>0.79999999999999993</v>
      </c>
      <c r="S9" s="19">
        <v>0.1</v>
      </c>
      <c r="T9" s="8"/>
      <c r="U9" s="8"/>
      <c r="V9" s="8"/>
      <c r="W9" s="9"/>
    </row>
    <row r="10" spans="2:23" s="10" customFormat="1" ht="66.75" customHeight="1" x14ac:dyDescent="0.25">
      <c r="B10" s="1"/>
      <c r="C10" s="1"/>
      <c r="D10" s="1"/>
      <c r="E10" s="1"/>
      <c r="F10" s="1"/>
      <c r="G10" s="1"/>
      <c r="H10" s="1"/>
      <c r="I10" s="1"/>
      <c r="J10" s="1"/>
      <c r="K10" s="23">
        <v>1</v>
      </c>
      <c r="L10" s="21" t="s">
        <v>12</v>
      </c>
      <c r="M10" s="24"/>
      <c r="N10" s="4">
        <v>30</v>
      </c>
      <c r="O10" s="20" t="s">
        <v>0</v>
      </c>
      <c r="P10" s="5">
        <v>90</v>
      </c>
      <c r="Q10" s="22">
        <f>N10/P10</f>
        <v>0.33333333333333331</v>
      </c>
      <c r="R10" s="19">
        <f t="shared" si="0"/>
        <v>0.89999999999999991</v>
      </c>
      <c r="S10" s="19">
        <v>0.1</v>
      </c>
      <c r="T10" s="8"/>
      <c r="U10" s="8"/>
      <c r="V10" s="8"/>
      <c r="W10" s="9"/>
    </row>
    <row r="11" spans="2:23" s="10" customFormat="1" ht="71.25" customHeight="1" x14ac:dyDescent="0.3">
      <c r="B11" s="1"/>
      <c r="C11" s="1"/>
      <c r="D11" s="1"/>
      <c r="E11" s="1"/>
      <c r="F11" s="1"/>
      <c r="G11" s="1"/>
      <c r="H11" s="1"/>
      <c r="I11" s="1"/>
      <c r="J11" s="1"/>
      <c r="K11" s="20">
        <v>2</v>
      </c>
      <c r="L11" s="21" t="s">
        <v>13</v>
      </c>
      <c r="M11" s="7"/>
      <c r="N11" s="4">
        <v>50</v>
      </c>
      <c r="O11" s="20" t="s">
        <v>0</v>
      </c>
      <c r="P11" s="5">
        <v>80</v>
      </c>
      <c r="Q11" s="22">
        <f>N11/P11</f>
        <v>0.625</v>
      </c>
      <c r="R11" s="19">
        <f t="shared" si="0"/>
        <v>0.99999999999999989</v>
      </c>
      <c r="S11" s="19">
        <v>0.1</v>
      </c>
      <c r="T11" s="8"/>
      <c r="U11" s="8"/>
      <c r="V11" s="8"/>
      <c r="W11" s="9"/>
    </row>
    <row r="12" spans="2:23" s="10" customFormat="1" x14ac:dyDescent="0.25">
      <c r="B12" s="1"/>
      <c r="C12" s="1"/>
      <c r="D12" s="1"/>
      <c r="E12" s="1"/>
      <c r="F12" s="1"/>
      <c r="G12" s="1"/>
      <c r="H12" s="1"/>
      <c r="I12" s="1"/>
      <c r="J12" s="1"/>
      <c r="N12" s="14"/>
      <c r="R12" s="18" t="s">
        <v>5</v>
      </c>
      <c r="S12" s="19">
        <f>SUBTOTAL(109,OEI.01!$S$2:$S$11)</f>
        <v>0.99999999999999989</v>
      </c>
      <c r="T12" s="8"/>
      <c r="U12" s="8"/>
      <c r="V12" s="8"/>
      <c r="W12" s="9"/>
    </row>
    <row r="13" spans="2:23" s="10" customFormat="1" x14ac:dyDescent="0.25">
      <c r="B13" s="1"/>
      <c r="C13" s="1"/>
      <c r="D13" s="1"/>
      <c r="E13" s="1"/>
      <c r="F13" s="1"/>
      <c r="G13" s="1"/>
      <c r="H13" s="1"/>
      <c r="I13" s="1"/>
      <c r="J13" s="1"/>
      <c r="N13" s="14"/>
      <c r="R13" s="8"/>
      <c r="S13" s="8"/>
      <c r="T13" s="8"/>
      <c r="U13" s="8"/>
      <c r="V13" s="8"/>
      <c r="W13" s="9"/>
    </row>
    <row r="14" spans="2:23" s="14" customFormat="1" x14ac:dyDescent="0.25">
      <c r="B14" s="11"/>
      <c r="C14" s="11"/>
      <c r="D14" s="11"/>
      <c r="E14" s="11"/>
      <c r="F14" s="11"/>
      <c r="G14" s="11"/>
      <c r="H14" s="11"/>
      <c r="I14" s="11"/>
      <c r="J14" s="11"/>
      <c r="K14" s="10"/>
      <c r="L14" s="10"/>
      <c r="M14" s="10"/>
      <c r="O14" s="10"/>
      <c r="P14" s="10"/>
      <c r="Q14" s="10"/>
      <c r="R14" s="12"/>
      <c r="S14" s="12"/>
      <c r="T14" s="12"/>
      <c r="U14" s="12"/>
      <c r="V14" s="12"/>
      <c r="W14" s="13"/>
    </row>
    <row r="15" spans="2:23" s="10" customFormat="1" x14ac:dyDescent="0.25">
      <c r="B15" s="1"/>
      <c r="C15" s="1"/>
      <c r="D15" s="1"/>
      <c r="E15" s="1"/>
      <c r="F15" s="1"/>
      <c r="G15" s="1"/>
      <c r="H15" s="1"/>
      <c r="I15" s="1"/>
      <c r="J15" s="1"/>
      <c r="N15" s="14"/>
      <c r="R15" s="8"/>
      <c r="S15" s="8"/>
      <c r="T15" s="8"/>
      <c r="U15" s="8"/>
      <c r="V15" s="8"/>
      <c r="W15" s="9"/>
    </row>
    <row r="16" spans="2:23" s="10" customFormat="1" x14ac:dyDescent="0.25">
      <c r="B16" s="1"/>
      <c r="C16" s="1"/>
      <c r="D16" s="1"/>
      <c r="E16" s="1"/>
      <c r="F16" s="1"/>
      <c r="G16" s="1"/>
      <c r="H16" s="1"/>
      <c r="I16" s="1"/>
      <c r="J16" s="1"/>
      <c r="N16" s="14"/>
      <c r="R16" s="8"/>
      <c r="S16" s="8"/>
      <c r="T16" s="8"/>
      <c r="U16" s="8"/>
      <c r="V16" s="8"/>
      <c r="W16" s="9"/>
    </row>
    <row r="17" spans="11:23" s="6" customFormat="1" x14ac:dyDescent="0.25">
      <c r="N17" s="15"/>
      <c r="R17" s="8"/>
      <c r="S17" s="8"/>
      <c r="T17" s="8"/>
      <c r="U17" s="8"/>
      <c r="V17" s="8"/>
      <c r="W17" s="8"/>
    </row>
    <row r="18" spans="11:23" s="6" customFormat="1" x14ac:dyDescent="0.25">
      <c r="N18" s="15"/>
      <c r="R18" s="8"/>
      <c r="S18" s="8"/>
      <c r="T18" s="8"/>
      <c r="U18" s="8"/>
      <c r="V18" s="8"/>
      <c r="W18" s="8"/>
    </row>
    <row r="19" spans="11:23" s="6" customFormat="1" x14ac:dyDescent="0.25">
      <c r="K19" s="16"/>
      <c r="L19" s="1"/>
      <c r="M19" s="1"/>
      <c r="N19" s="11"/>
      <c r="O19" s="1"/>
      <c r="P19" s="1"/>
      <c r="Q19" s="1"/>
      <c r="R19" s="8"/>
      <c r="S19" s="8"/>
      <c r="T19" s="8"/>
      <c r="U19" s="8"/>
      <c r="V19" s="8"/>
      <c r="W19" s="8"/>
    </row>
    <row r="20" spans="11:23" s="6" customFormat="1" x14ac:dyDescent="0.25">
      <c r="K20" s="16"/>
      <c r="L20" s="1"/>
      <c r="M20" s="1"/>
      <c r="N20" s="11"/>
      <c r="O20" s="1"/>
      <c r="P20" s="1"/>
      <c r="Q20" s="1"/>
      <c r="R20" s="8"/>
      <c r="S20" s="8"/>
      <c r="T20" s="8"/>
      <c r="U20" s="8"/>
      <c r="V20" s="8"/>
      <c r="W20" s="8"/>
    </row>
  </sheetData>
  <sheetProtection algorithmName="SHA-512" hashValue="wkI2k7+0Q7RhiGYMirn1UlSYOnObJkQRBmo64HBKtpDoOEa8biNgKWsM+MhPs7Ls7Ra+hV6/Ew/O6997WvvtGA==" saltValue="TWOCZh11tyVXYPb0hcyURQ==" spinCount="100000" sheet="1" objects="1" scenarios="1" selectLockedCells="1"/>
  <mergeCells count="2">
    <mergeCell ref="C4:D4"/>
    <mergeCell ref="E4:P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12EE9-C308-4E61-B475-F5055D2163D8}">
  <dimension ref="A1:V22"/>
  <sheetViews>
    <sheetView showGridLines="0" showRowColHeaders="0" zoomScale="96" zoomScaleNormal="96" workbookViewId="0">
      <selection activeCell="M10" sqref="M10"/>
    </sheetView>
  </sheetViews>
  <sheetFormatPr baseColWidth="10" defaultColWidth="0" defaultRowHeight="15" customHeight="1" zeroHeight="1" x14ac:dyDescent="0.25"/>
  <cols>
    <col min="1" max="1" width="4.42578125" style="1" customWidth="1"/>
    <col min="2" max="9" width="8.7109375" style="1" customWidth="1"/>
    <col min="10" max="10" width="3.28515625" style="17" customWidth="1"/>
    <col min="11" max="11" width="37.85546875" style="1" customWidth="1"/>
    <col min="12" max="12" width="12.140625" style="1" customWidth="1"/>
    <col min="13" max="13" width="17.28515625" style="1" customWidth="1"/>
    <col min="14" max="14" width="11" style="1" customWidth="1"/>
    <col min="15" max="15" width="10.140625" style="1" bestFit="1" customWidth="1"/>
    <col min="16" max="16" width="15.5703125" style="1" bestFit="1" customWidth="1"/>
    <col min="17" max="17" width="6.7109375" style="8" bestFit="1" customWidth="1"/>
    <col min="18" max="18" width="7.28515625" style="8" bestFit="1" customWidth="1"/>
    <col min="19" max="19" width="2.85546875" style="8" customWidth="1"/>
    <col min="20" max="20" width="9.85546875" style="8" bestFit="1" customWidth="1"/>
    <col min="21" max="21" width="8.7109375" style="8" bestFit="1" customWidth="1"/>
    <col min="22" max="22" width="8.7109375" style="9" customWidth="1"/>
    <col min="23" max="16384" width="8.7109375" style="1" hidden="1"/>
  </cols>
  <sheetData>
    <row r="1" spans="1:22" s="10" customFormat="1" x14ac:dyDescent="0.25">
      <c r="A1" s="1"/>
      <c r="B1" s="1"/>
      <c r="C1" s="1"/>
      <c r="D1" s="1"/>
      <c r="E1" s="1"/>
      <c r="F1" s="1"/>
      <c r="G1" s="1"/>
      <c r="H1" s="1"/>
      <c r="I1" s="1"/>
      <c r="J1" s="17"/>
      <c r="K1" s="1"/>
      <c r="L1" s="1"/>
      <c r="M1" s="1"/>
      <c r="N1" s="1"/>
      <c r="O1" s="1"/>
      <c r="P1" s="1"/>
      <c r="Q1" s="25" t="s">
        <v>3</v>
      </c>
      <c r="R1" s="25" t="s">
        <v>4</v>
      </c>
      <c r="S1" s="8"/>
      <c r="T1" s="26" t="s">
        <v>3</v>
      </c>
      <c r="U1" s="25" t="s">
        <v>4</v>
      </c>
      <c r="V1" s="9"/>
    </row>
    <row r="2" spans="1:22" s="10" customFormat="1" x14ac:dyDescent="0.25">
      <c r="A2" s="1"/>
      <c r="B2" s="1"/>
      <c r="C2" s="1"/>
      <c r="D2" s="1"/>
      <c r="E2" s="1"/>
      <c r="F2" s="1"/>
      <c r="G2" s="1"/>
      <c r="H2" s="1"/>
      <c r="I2" s="1"/>
      <c r="J2" s="17"/>
      <c r="K2" s="1"/>
      <c r="L2" s="1"/>
      <c r="M2" s="1"/>
      <c r="N2" s="1"/>
      <c r="O2" s="1"/>
      <c r="P2" s="1"/>
      <c r="Q2" s="19">
        <v>0.1</v>
      </c>
      <c r="R2" s="19">
        <v>0.1</v>
      </c>
      <c r="S2" s="8"/>
      <c r="T2" s="27" t="s">
        <v>6</v>
      </c>
      <c r="U2" s="28">
        <f>O7</f>
        <v>0.6428571428571429</v>
      </c>
      <c r="V2" s="9"/>
    </row>
    <row r="3" spans="1:22" s="10" customFormat="1" x14ac:dyDescent="0.25">
      <c r="A3" s="1"/>
      <c r="B3" s="1"/>
      <c r="C3" s="1"/>
      <c r="D3" s="1"/>
      <c r="E3" s="1"/>
      <c r="F3" s="1"/>
      <c r="G3" s="1"/>
      <c r="H3" s="1"/>
      <c r="I3" s="1"/>
      <c r="J3" s="17"/>
      <c r="K3" s="1"/>
      <c r="L3" s="1"/>
      <c r="M3" s="1"/>
      <c r="N3" s="1"/>
      <c r="O3" s="1"/>
      <c r="P3" s="1"/>
      <c r="Q3" s="19">
        <f>Q2+0.1</f>
        <v>0.2</v>
      </c>
      <c r="R3" s="19">
        <v>0.1</v>
      </c>
      <c r="S3" s="8"/>
      <c r="T3" s="27" t="s">
        <v>7</v>
      </c>
      <c r="U3" s="29">
        <v>0.01</v>
      </c>
      <c r="V3" s="9"/>
    </row>
    <row r="4" spans="1:22" s="10" customFormat="1" ht="59.25" customHeight="1" x14ac:dyDescent="0.25">
      <c r="A4" s="1"/>
      <c r="B4" s="58" t="s">
        <v>19</v>
      </c>
      <c r="C4" s="58"/>
      <c r="D4" s="59" t="s">
        <v>22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"/>
      <c r="Q4" s="19">
        <f t="shared" ref="Q4:Q11" si="0">Q3+0.1</f>
        <v>0.30000000000000004</v>
      </c>
      <c r="R4" s="19">
        <v>0.1</v>
      </c>
      <c r="S4" s="8"/>
      <c r="T4" s="27" t="s">
        <v>8</v>
      </c>
      <c r="U4" s="29">
        <f>2-U2-U3</f>
        <v>1.3471428571428572</v>
      </c>
      <c r="V4" s="9"/>
    </row>
    <row r="5" spans="1:22" s="10" customFormat="1" x14ac:dyDescent="0.25">
      <c r="A5" s="1"/>
      <c r="B5" s="1"/>
      <c r="C5" s="1"/>
      <c r="D5" s="1"/>
      <c r="E5" s="1"/>
      <c r="F5" s="1"/>
      <c r="G5" s="1"/>
      <c r="H5" s="1"/>
      <c r="I5" s="1"/>
      <c r="J5" s="17"/>
      <c r="K5" s="1"/>
      <c r="L5" s="1"/>
      <c r="M5" s="1"/>
      <c r="N5" s="1"/>
      <c r="O5" s="1"/>
      <c r="P5" s="1"/>
      <c r="Q5" s="19">
        <f t="shared" si="0"/>
        <v>0.4</v>
      </c>
      <c r="R5" s="19">
        <v>0.1</v>
      </c>
      <c r="S5" s="8"/>
      <c r="T5" s="8"/>
      <c r="U5" s="8"/>
      <c r="V5" s="9"/>
    </row>
    <row r="6" spans="1:22" s="10" customFormat="1" x14ac:dyDescent="0.25">
      <c r="A6" s="1"/>
      <c r="B6" s="1"/>
      <c r="C6" s="1"/>
      <c r="D6" s="1"/>
      <c r="E6" s="1"/>
      <c r="F6" s="1"/>
      <c r="G6" s="1"/>
      <c r="H6" s="1"/>
      <c r="I6" s="1"/>
      <c r="J6" s="17"/>
      <c r="K6" s="1"/>
      <c r="L6" s="1"/>
      <c r="M6" s="1"/>
      <c r="N6" s="1"/>
      <c r="O6" s="1"/>
      <c r="P6" s="1"/>
      <c r="Q6" s="19">
        <f t="shared" si="0"/>
        <v>0.5</v>
      </c>
      <c r="R6" s="19">
        <v>0.1</v>
      </c>
      <c r="S6" s="8"/>
      <c r="T6" s="8"/>
      <c r="U6" s="8"/>
      <c r="V6" s="9"/>
    </row>
    <row r="7" spans="1:22" s="10" customFormat="1" x14ac:dyDescent="0.25">
      <c r="A7" s="1"/>
      <c r="B7" s="1"/>
      <c r="C7" s="1"/>
      <c r="D7" s="1"/>
      <c r="E7" s="1"/>
      <c r="F7" s="1"/>
      <c r="G7" s="1"/>
      <c r="H7" s="1"/>
      <c r="I7" s="1"/>
      <c r="J7" s="17"/>
      <c r="K7" s="30" t="s">
        <v>41</v>
      </c>
      <c r="L7" s="31" t="s">
        <v>1</v>
      </c>
      <c r="M7" s="36" t="s">
        <v>17</v>
      </c>
      <c r="N7" s="31" t="s">
        <v>1</v>
      </c>
      <c r="O7" s="33">
        <f>AVERAGE(P10)</f>
        <v>0.6428571428571429</v>
      </c>
      <c r="P7" s="1"/>
      <c r="Q7" s="19">
        <f t="shared" si="0"/>
        <v>0.6</v>
      </c>
      <c r="R7" s="19">
        <v>0.1</v>
      </c>
      <c r="S7" s="8"/>
      <c r="T7" s="8"/>
      <c r="U7" s="8"/>
      <c r="V7" s="9"/>
    </row>
    <row r="8" spans="1:22" s="10" customFormat="1" x14ac:dyDescent="0.25">
      <c r="A8" s="1"/>
      <c r="B8" s="1"/>
      <c r="C8" s="1"/>
      <c r="D8" s="1"/>
      <c r="E8" s="1"/>
      <c r="F8" s="1"/>
      <c r="G8" s="1"/>
      <c r="H8" s="1"/>
      <c r="I8" s="1"/>
      <c r="J8" s="17"/>
      <c r="K8" s="1"/>
      <c r="L8" s="1"/>
      <c r="M8" s="1"/>
      <c r="N8" s="1"/>
      <c r="O8" s="1"/>
      <c r="P8" s="1"/>
      <c r="Q8" s="19">
        <f t="shared" si="0"/>
        <v>0.7</v>
      </c>
      <c r="R8" s="19">
        <v>0.1</v>
      </c>
      <c r="S8" s="8"/>
      <c r="T8" s="8"/>
      <c r="U8" s="8"/>
      <c r="V8" s="9"/>
    </row>
    <row r="9" spans="1:22" s="10" customFormat="1" ht="18.75" x14ac:dyDescent="0.3">
      <c r="A9" s="1"/>
      <c r="B9" s="1"/>
      <c r="C9" s="1"/>
      <c r="D9" s="1"/>
      <c r="E9" s="1"/>
      <c r="F9" s="1"/>
      <c r="G9" s="1"/>
      <c r="H9" s="1"/>
      <c r="I9" s="1"/>
      <c r="J9" s="34" t="s">
        <v>26</v>
      </c>
      <c r="K9" s="34" t="s">
        <v>33</v>
      </c>
      <c r="L9" s="34" t="s">
        <v>34</v>
      </c>
      <c r="M9" s="35" t="s">
        <v>35</v>
      </c>
      <c r="N9" s="34" t="s">
        <v>36</v>
      </c>
      <c r="O9" s="34" t="s">
        <v>37</v>
      </c>
      <c r="P9" s="34" t="s">
        <v>38</v>
      </c>
      <c r="Q9" s="19">
        <f t="shared" si="0"/>
        <v>0.79999999999999993</v>
      </c>
      <c r="R9" s="19">
        <v>0.1</v>
      </c>
      <c r="S9" s="8"/>
      <c r="T9" s="8"/>
      <c r="U9" s="8"/>
      <c r="V9" s="9"/>
    </row>
    <row r="10" spans="1:22" s="10" customFormat="1" ht="83.2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23">
        <v>1</v>
      </c>
      <c r="K10" s="21" t="s">
        <v>32</v>
      </c>
      <c r="L10" s="24"/>
      <c r="M10" s="4">
        <v>45</v>
      </c>
      <c r="N10" s="20" t="s">
        <v>0</v>
      </c>
      <c r="O10" s="5">
        <v>70</v>
      </c>
      <c r="P10" s="22">
        <f>M10/O10</f>
        <v>0.6428571428571429</v>
      </c>
      <c r="Q10" s="19">
        <f t="shared" si="0"/>
        <v>0.89999999999999991</v>
      </c>
      <c r="R10" s="19">
        <v>0.1</v>
      </c>
      <c r="S10" s="8"/>
      <c r="T10" s="8"/>
      <c r="U10" s="8"/>
      <c r="V10" s="9"/>
    </row>
    <row r="11" spans="1:22" s="10" customFormat="1" x14ac:dyDescent="0.25">
      <c r="A11" s="1"/>
      <c r="B11" s="1"/>
      <c r="C11" s="1"/>
      <c r="D11" s="1"/>
      <c r="E11" s="1"/>
      <c r="F11" s="1"/>
      <c r="G11" s="1"/>
      <c r="H11" s="1"/>
      <c r="I11" s="1"/>
      <c r="Q11" s="19">
        <f t="shared" si="0"/>
        <v>0.99999999999999989</v>
      </c>
      <c r="R11" s="19">
        <v>0.1</v>
      </c>
      <c r="S11" s="8"/>
      <c r="T11" s="8"/>
      <c r="U11" s="8"/>
      <c r="V11" s="9"/>
    </row>
    <row r="12" spans="1:22" s="10" customFormat="1" x14ac:dyDescent="0.25">
      <c r="A12" s="1"/>
      <c r="B12" s="1"/>
      <c r="C12" s="1"/>
      <c r="D12" s="1"/>
      <c r="E12" s="1"/>
      <c r="F12" s="1"/>
      <c r="G12" s="1"/>
      <c r="H12" s="1"/>
      <c r="I12" s="1"/>
      <c r="Q12" s="18" t="s">
        <v>5</v>
      </c>
      <c r="R12" s="19">
        <f>SUBTOTAL(109,OEI.02!$R$2:$R$11)</f>
        <v>0.99999999999999989</v>
      </c>
      <c r="S12" s="8"/>
      <c r="T12" s="8"/>
      <c r="U12" s="8"/>
      <c r="V12" s="9"/>
    </row>
    <row r="13" spans="1:22" s="10" customFormat="1" x14ac:dyDescent="0.25">
      <c r="A13" s="1"/>
      <c r="B13" s="1"/>
      <c r="C13" s="1"/>
      <c r="D13" s="1"/>
      <c r="E13" s="1"/>
      <c r="F13" s="1"/>
      <c r="G13" s="1"/>
      <c r="H13" s="1"/>
      <c r="I13" s="1"/>
      <c r="Q13" s="8"/>
      <c r="R13" s="8"/>
      <c r="S13" s="8"/>
      <c r="T13" s="8"/>
      <c r="U13" s="8"/>
      <c r="V13" s="9"/>
    </row>
    <row r="14" spans="1:22" s="14" customFormat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0"/>
      <c r="K14" s="10"/>
      <c r="L14" s="10"/>
      <c r="M14" s="10"/>
      <c r="N14" s="10"/>
      <c r="O14" s="10"/>
      <c r="P14" s="10"/>
      <c r="Q14" s="12"/>
      <c r="R14" s="12"/>
      <c r="S14" s="12"/>
      <c r="T14" s="12"/>
      <c r="U14" s="12"/>
      <c r="V14" s="13"/>
    </row>
    <row r="15" spans="1:22" s="10" customFormat="1" x14ac:dyDescent="0.25">
      <c r="A15" s="1"/>
      <c r="B15" s="1"/>
      <c r="C15" s="1"/>
      <c r="D15" s="1"/>
      <c r="E15" s="1"/>
      <c r="F15" s="1"/>
      <c r="G15" s="1"/>
      <c r="H15" s="1"/>
      <c r="I15" s="1"/>
      <c r="Q15" s="8"/>
      <c r="R15" s="8"/>
      <c r="S15" s="8"/>
      <c r="T15" s="8"/>
      <c r="U15" s="8"/>
      <c r="V15" s="9"/>
    </row>
    <row r="16" spans="1:22" s="10" customFormat="1" x14ac:dyDescent="0.25">
      <c r="A16" s="1"/>
      <c r="B16" s="1"/>
      <c r="C16" s="1"/>
      <c r="D16" s="1"/>
      <c r="E16" s="1"/>
      <c r="F16" s="1"/>
      <c r="G16" s="1"/>
      <c r="H16" s="1"/>
      <c r="I16" s="1"/>
      <c r="Q16" s="8"/>
      <c r="R16" s="8"/>
      <c r="S16" s="8"/>
      <c r="T16" s="8"/>
      <c r="U16" s="8"/>
      <c r="V16" s="9"/>
    </row>
    <row r="17" spans="10:22" s="6" customFormat="1" x14ac:dyDescent="0.25">
      <c r="Q17" s="8"/>
      <c r="R17" s="8"/>
      <c r="S17" s="8"/>
      <c r="T17" s="8"/>
      <c r="U17" s="8"/>
      <c r="V17" s="8"/>
    </row>
    <row r="18" spans="10:22" s="6" customFormat="1" x14ac:dyDescent="0.25">
      <c r="Q18" s="8"/>
      <c r="R18" s="8"/>
      <c r="S18" s="8"/>
      <c r="T18" s="8"/>
      <c r="U18" s="8"/>
      <c r="V18" s="8"/>
    </row>
    <row r="19" spans="10:22" s="6" customFormat="1" x14ac:dyDescent="0.25">
      <c r="J19" s="16"/>
      <c r="K19" s="1"/>
      <c r="L19" s="1"/>
      <c r="M19" s="1"/>
      <c r="N19" s="1"/>
      <c r="O19" s="1"/>
      <c r="P19" s="1"/>
      <c r="Q19" s="8"/>
      <c r="R19" s="8"/>
      <c r="S19" s="8"/>
      <c r="T19" s="8"/>
      <c r="U19" s="8"/>
      <c r="V19" s="8"/>
    </row>
    <row r="20" spans="10:22" s="6" customFormat="1" x14ac:dyDescent="0.25">
      <c r="J20" s="16"/>
      <c r="K20" s="1"/>
      <c r="L20" s="1"/>
      <c r="M20" s="1"/>
      <c r="N20" s="1"/>
      <c r="O20" s="1"/>
      <c r="P20" s="1"/>
      <c r="Q20" s="8"/>
      <c r="R20" s="8"/>
      <c r="S20" s="8"/>
      <c r="T20" s="8"/>
      <c r="U20" s="8"/>
      <c r="V20" s="8"/>
    </row>
    <row r="21" spans="10:22" ht="15" customHeight="1" x14ac:dyDescent="0.25"/>
    <row r="22" spans="10:22" ht="15" customHeight="1" x14ac:dyDescent="0.25"/>
  </sheetData>
  <sheetProtection algorithmName="SHA-512" hashValue="y792KPk2iMc38TIx4hHxTiO37ZMpNVJw+HPxh44piUkuGpGyR87YoZA/io/Q9YelNNcrvK5evcpAGMBMoeR2AQ==" saltValue="6PLIdsPh8CuaDkxEVwiOAw==" spinCount="100000" sheet="1" objects="1" scenarios="1" selectLockedCells="1"/>
  <mergeCells count="2">
    <mergeCell ref="B4:C4"/>
    <mergeCell ref="D4:O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0F31A-D787-4A97-8575-219D0F16B8F6}">
  <dimension ref="A1:V23"/>
  <sheetViews>
    <sheetView showGridLines="0" showRowColHeaders="0" zoomScale="98" zoomScaleNormal="98" workbookViewId="0">
      <selection activeCell="O10" sqref="O10"/>
    </sheetView>
  </sheetViews>
  <sheetFormatPr baseColWidth="10" defaultColWidth="0" defaultRowHeight="15" customHeight="1" zeroHeight="1" x14ac:dyDescent="0.25"/>
  <cols>
    <col min="1" max="1" width="3.28515625" style="1" customWidth="1"/>
    <col min="2" max="9" width="8.7109375" style="1" customWidth="1"/>
    <col min="10" max="10" width="4.140625" style="17" bestFit="1" customWidth="1"/>
    <col min="11" max="11" width="41.42578125" style="1" customWidth="1"/>
    <col min="12" max="12" width="15.5703125" style="1" bestFit="1" customWidth="1"/>
    <col min="13" max="13" width="17.5703125" style="1" bestFit="1" customWidth="1"/>
    <col min="14" max="14" width="11" style="1" bestFit="1" customWidth="1"/>
    <col min="15" max="15" width="10.140625" style="1" bestFit="1" customWidth="1"/>
    <col min="16" max="16" width="15.5703125" style="1" bestFit="1" customWidth="1"/>
    <col min="17" max="17" width="6.7109375" style="6" bestFit="1" customWidth="1"/>
    <col min="18" max="18" width="7.28515625" style="8" bestFit="1" customWidth="1"/>
    <col min="19" max="19" width="2.85546875" style="8" customWidth="1"/>
    <col min="20" max="20" width="9.85546875" style="8" bestFit="1" customWidth="1"/>
    <col min="21" max="21" width="8.7109375" style="8" bestFit="1" customWidth="1"/>
    <col min="22" max="22" width="8.7109375" style="9" customWidth="1"/>
    <col min="23" max="16384" width="8.7109375" style="1" hidden="1"/>
  </cols>
  <sheetData>
    <row r="1" spans="1:22" s="10" customFormat="1" x14ac:dyDescent="0.25">
      <c r="A1" s="1"/>
      <c r="B1" s="1"/>
      <c r="C1" s="1"/>
      <c r="D1" s="1"/>
      <c r="E1" s="1"/>
      <c r="F1" s="1"/>
      <c r="G1" s="1"/>
      <c r="H1" s="1"/>
      <c r="I1" s="1"/>
      <c r="J1" s="17"/>
      <c r="K1" s="1"/>
      <c r="L1" s="1"/>
      <c r="M1" s="1"/>
      <c r="N1" s="1"/>
      <c r="O1" s="1"/>
      <c r="P1" s="1"/>
      <c r="Q1" s="37" t="s">
        <v>3</v>
      </c>
      <c r="R1" s="25" t="s">
        <v>4</v>
      </c>
      <c r="S1" s="8"/>
      <c r="T1" s="26" t="s">
        <v>3</v>
      </c>
      <c r="U1" s="25" t="s">
        <v>4</v>
      </c>
      <c r="V1" s="9"/>
    </row>
    <row r="2" spans="1:22" s="10" customFormat="1" x14ac:dyDescent="0.25">
      <c r="A2" s="1"/>
      <c r="B2" s="1"/>
      <c r="C2" s="1"/>
      <c r="D2" s="1"/>
      <c r="E2" s="1"/>
      <c r="F2" s="1"/>
      <c r="G2" s="1"/>
      <c r="H2" s="1"/>
      <c r="I2" s="1"/>
      <c r="J2" s="17"/>
      <c r="K2" s="1"/>
      <c r="L2" s="1"/>
      <c r="M2" s="1"/>
      <c r="N2" s="1"/>
      <c r="O2" s="1"/>
      <c r="P2" s="1"/>
      <c r="Q2" s="19">
        <v>0.1</v>
      </c>
      <c r="R2" s="19">
        <v>0.1</v>
      </c>
      <c r="S2" s="8"/>
      <c r="T2" s="27" t="s">
        <v>6</v>
      </c>
      <c r="U2" s="28">
        <f>O7</f>
        <v>0.54285714285714282</v>
      </c>
      <c r="V2" s="9"/>
    </row>
    <row r="3" spans="1:22" s="10" customFormat="1" x14ac:dyDescent="0.25">
      <c r="A3" s="1"/>
      <c r="B3" s="1"/>
      <c r="C3" s="1"/>
      <c r="D3" s="1"/>
      <c r="E3" s="1"/>
      <c r="F3" s="1"/>
      <c r="G3" s="1"/>
      <c r="H3" s="1"/>
      <c r="I3" s="1"/>
      <c r="J3" s="17"/>
      <c r="K3" s="1"/>
      <c r="L3" s="1"/>
      <c r="M3" s="1"/>
      <c r="N3" s="1"/>
      <c r="O3" s="1"/>
      <c r="P3" s="1"/>
      <c r="Q3" s="19">
        <f>Q2+0.1</f>
        <v>0.2</v>
      </c>
      <c r="R3" s="19">
        <v>0.1</v>
      </c>
      <c r="S3" s="8"/>
      <c r="T3" s="27" t="s">
        <v>7</v>
      </c>
      <c r="U3" s="29">
        <v>0.01</v>
      </c>
      <c r="V3" s="9"/>
    </row>
    <row r="4" spans="1:22" s="10" customFormat="1" ht="59.25" customHeight="1" x14ac:dyDescent="0.25">
      <c r="A4" s="1"/>
      <c r="B4" s="58" t="s">
        <v>20</v>
      </c>
      <c r="C4" s="58"/>
      <c r="D4" s="59" t="s">
        <v>23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"/>
      <c r="Q4" s="19">
        <f t="shared" ref="Q4:Q11" si="0">Q3+0.1</f>
        <v>0.30000000000000004</v>
      </c>
      <c r="R4" s="19">
        <v>0.1</v>
      </c>
      <c r="S4" s="8"/>
      <c r="T4" s="27" t="s">
        <v>8</v>
      </c>
      <c r="U4" s="29">
        <f>2-U2-U3</f>
        <v>1.4471428571428573</v>
      </c>
      <c r="V4" s="9"/>
    </row>
    <row r="5" spans="1:22" s="10" customFormat="1" x14ac:dyDescent="0.25">
      <c r="A5" s="1"/>
      <c r="B5" s="1"/>
      <c r="C5" s="1"/>
      <c r="D5" s="1"/>
      <c r="E5" s="1"/>
      <c r="F5" s="1"/>
      <c r="G5" s="1"/>
      <c r="H5" s="1"/>
      <c r="I5" s="1"/>
      <c r="J5" s="17"/>
      <c r="K5" s="1"/>
      <c r="L5" s="1"/>
      <c r="M5" s="1"/>
      <c r="N5" s="1"/>
      <c r="O5" s="1"/>
      <c r="P5" s="1"/>
      <c r="Q5" s="19">
        <f t="shared" si="0"/>
        <v>0.4</v>
      </c>
      <c r="R5" s="19">
        <v>0.1</v>
      </c>
      <c r="S5" s="8"/>
      <c r="T5" s="8"/>
      <c r="U5" s="8"/>
      <c r="V5" s="9"/>
    </row>
    <row r="6" spans="1:22" s="10" customFormat="1" x14ac:dyDescent="0.25">
      <c r="A6" s="1"/>
      <c r="B6" s="1"/>
      <c r="C6" s="1"/>
      <c r="D6" s="1"/>
      <c r="E6" s="1"/>
      <c r="F6" s="1"/>
      <c r="G6" s="1"/>
      <c r="H6" s="1"/>
      <c r="I6" s="1"/>
      <c r="J6" s="17"/>
      <c r="K6" s="1"/>
      <c r="L6" s="1"/>
      <c r="M6" s="1"/>
      <c r="N6" s="1"/>
      <c r="O6" s="1"/>
      <c r="P6" s="1"/>
      <c r="Q6" s="19">
        <f t="shared" si="0"/>
        <v>0.5</v>
      </c>
      <c r="R6" s="19">
        <v>0.1</v>
      </c>
      <c r="S6" s="8"/>
      <c r="T6" s="8"/>
      <c r="U6" s="8"/>
      <c r="V6" s="9"/>
    </row>
    <row r="7" spans="1:22" s="10" customFormat="1" x14ac:dyDescent="0.25">
      <c r="A7" s="1"/>
      <c r="B7" s="1"/>
      <c r="C7" s="1"/>
      <c r="D7" s="1"/>
      <c r="E7" s="1"/>
      <c r="F7" s="1"/>
      <c r="G7" s="1"/>
      <c r="H7" s="1"/>
      <c r="I7" s="1"/>
      <c r="J7" s="17"/>
      <c r="K7" s="30" t="s">
        <v>30</v>
      </c>
      <c r="L7" s="31" t="s">
        <v>1</v>
      </c>
      <c r="M7" s="36" t="s">
        <v>17</v>
      </c>
      <c r="N7" s="31" t="s">
        <v>1</v>
      </c>
      <c r="O7" s="33">
        <f>AVERAGE(P10)</f>
        <v>0.54285714285714282</v>
      </c>
      <c r="P7" s="1"/>
      <c r="Q7" s="19">
        <f t="shared" si="0"/>
        <v>0.6</v>
      </c>
      <c r="R7" s="19">
        <v>0.1</v>
      </c>
      <c r="S7" s="8"/>
      <c r="T7" s="8"/>
      <c r="U7" s="8"/>
      <c r="V7" s="9"/>
    </row>
    <row r="8" spans="1:22" s="10" customFormat="1" x14ac:dyDescent="0.25">
      <c r="A8" s="1"/>
      <c r="B8" s="1"/>
      <c r="C8" s="1"/>
      <c r="D8" s="1"/>
      <c r="E8" s="1"/>
      <c r="F8" s="1"/>
      <c r="G8" s="1"/>
      <c r="H8" s="1"/>
      <c r="I8" s="1"/>
      <c r="J8" s="17"/>
      <c r="K8" s="1"/>
      <c r="L8" s="1"/>
      <c r="M8" s="1"/>
      <c r="N8" s="1"/>
      <c r="O8" s="1"/>
      <c r="P8" s="1"/>
      <c r="Q8" s="19">
        <f t="shared" si="0"/>
        <v>0.7</v>
      </c>
      <c r="R8" s="19">
        <v>0.1</v>
      </c>
      <c r="S8" s="8"/>
      <c r="T8" s="8"/>
      <c r="U8" s="8"/>
      <c r="V8" s="9"/>
    </row>
    <row r="9" spans="1:22" s="10" customFormat="1" ht="18.75" x14ac:dyDescent="0.3">
      <c r="A9" s="1"/>
      <c r="B9" s="1"/>
      <c r="C9" s="1"/>
      <c r="D9" s="1"/>
      <c r="E9" s="1"/>
      <c r="F9" s="1"/>
      <c r="G9" s="1"/>
      <c r="H9" s="1"/>
      <c r="I9" s="1"/>
      <c r="J9" s="34" t="s">
        <v>26</v>
      </c>
      <c r="K9" s="34" t="s">
        <v>33</v>
      </c>
      <c r="L9" s="34" t="s">
        <v>34</v>
      </c>
      <c r="M9" s="35" t="s">
        <v>35</v>
      </c>
      <c r="N9" s="34" t="s">
        <v>36</v>
      </c>
      <c r="O9" s="34" t="s">
        <v>37</v>
      </c>
      <c r="P9" s="34" t="s">
        <v>38</v>
      </c>
      <c r="Q9" s="19">
        <f t="shared" si="0"/>
        <v>0.79999999999999993</v>
      </c>
      <c r="R9" s="19">
        <v>0.1</v>
      </c>
      <c r="S9" s="8"/>
      <c r="T9" s="8"/>
      <c r="U9" s="8"/>
      <c r="V9" s="9"/>
    </row>
    <row r="10" spans="1:22" s="10" customFormat="1" ht="112.5" x14ac:dyDescent="0.25">
      <c r="A10" s="1"/>
      <c r="B10" s="1"/>
      <c r="C10" s="1"/>
      <c r="D10" s="1"/>
      <c r="E10" s="1"/>
      <c r="F10" s="1"/>
      <c r="G10" s="1"/>
      <c r="H10" s="1"/>
      <c r="I10" s="1"/>
      <c r="J10" s="23">
        <v>1</v>
      </c>
      <c r="K10" s="21" t="s">
        <v>31</v>
      </c>
      <c r="L10" s="24"/>
      <c r="M10" s="4">
        <v>38</v>
      </c>
      <c r="N10" s="20" t="s">
        <v>0</v>
      </c>
      <c r="O10" s="5">
        <v>70</v>
      </c>
      <c r="P10" s="22">
        <f>M10/O10</f>
        <v>0.54285714285714282</v>
      </c>
      <c r="Q10" s="19">
        <f t="shared" si="0"/>
        <v>0.89999999999999991</v>
      </c>
      <c r="R10" s="19">
        <v>0.1</v>
      </c>
      <c r="S10" s="8"/>
      <c r="T10" s="8"/>
      <c r="U10" s="8"/>
      <c r="V10" s="9"/>
    </row>
    <row r="11" spans="1:22" s="10" customFormat="1" x14ac:dyDescent="0.25">
      <c r="A11" s="1"/>
      <c r="B11" s="1"/>
      <c r="C11" s="1"/>
      <c r="D11" s="1"/>
      <c r="E11" s="1"/>
      <c r="F11" s="1"/>
      <c r="G11" s="1"/>
      <c r="H11" s="1"/>
      <c r="I11" s="1"/>
      <c r="Q11" s="19">
        <f t="shared" si="0"/>
        <v>0.99999999999999989</v>
      </c>
      <c r="R11" s="19">
        <v>0.1</v>
      </c>
      <c r="S11" s="8"/>
      <c r="T11" s="8"/>
      <c r="U11" s="8"/>
      <c r="V11" s="9"/>
    </row>
    <row r="12" spans="1:22" s="10" customFormat="1" x14ac:dyDescent="0.25">
      <c r="A12" s="1"/>
      <c r="B12" s="1"/>
      <c r="C12" s="1"/>
      <c r="D12" s="1"/>
      <c r="E12" s="1"/>
      <c r="F12" s="1"/>
      <c r="G12" s="1"/>
      <c r="H12" s="1"/>
      <c r="I12" s="1"/>
      <c r="Q12" s="18" t="s">
        <v>5</v>
      </c>
      <c r="R12" s="19">
        <f>SUBTOTAL(109,OEI.03!$R$2:$R$11)</f>
        <v>0.99999999999999989</v>
      </c>
      <c r="S12" s="8"/>
      <c r="T12" s="8"/>
      <c r="U12" s="8"/>
      <c r="V12" s="9"/>
    </row>
    <row r="13" spans="1:22" s="10" customFormat="1" x14ac:dyDescent="0.25">
      <c r="A13" s="1"/>
      <c r="B13" s="1"/>
      <c r="C13" s="1"/>
      <c r="D13" s="1"/>
      <c r="E13" s="1"/>
      <c r="F13" s="1"/>
      <c r="G13" s="1"/>
      <c r="H13" s="1"/>
      <c r="I13" s="1"/>
      <c r="Q13" s="8"/>
      <c r="R13" s="8"/>
      <c r="S13" s="8"/>
      <c r="T13" s="8"/>
      <c r="U13" s="8"/>
      <c r="V13" s="9"/>
    </row>
    <row r="14" spans="1:22" s="14" customFormat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0"/>
      <c r="K14" s="10"/>
      <c r="L14" s="10"/>
      <c r="M14" s="10"/>
      <c r="N14" s="10"/>
      <c r="O14" s="10"/>
      <c r="P14" s="10"/>
      <c r="Q14" s="12"/>
      <c r="R14" s="12"/>
      <c r="S14" s="12"/>
      <c r="T14" s="12"/>
      <c r="U14" s="12"/>
      <c r="V14" s="13"/>
    </row>
    <row r="15" spans="1:22" s="10" customFormat="1" x14ac:dyDescent="0.25">
      <c r="A15" s="1"/>
      <c r="B15" s="1"/>
      <c r="C15" s="1"/>
      <c r="D15" s="1"/>
      <c r="E15" s="1"/>
      <c r="F15" s="1"/>
      <c r="G15" s="1"/>
      <c r="H15" s="1"/>
      <c r="I15" s="1"/>
      <c r="Q15" s="8"/>
      <c r="R15" s="8"/>
      <c r="S15" s="8"/>
      <c r="T15" s="8"/>
      <c r="U15" s="8"/>
      <c r="V15" s="9"/>
    </row>
    <row r="16" spans="1:22" s="10" customFormat="1" x14ac:dyDescent="0.25">
      <c r="A16" s="1"/>
      <c r="B16" s="1"/>
      <c r="C16" s="1"/>
      <c r="D16" s="1"/>
      <c r="E16" s="1"/>
      <c r="F16" s="1"/>
      <c r="G16" s="1"/>
      <c r="H16" s="1"/>
      <c r="I16" s="1"/>
      <c r="Q16" s="6"/>
      <c r="R16" s="8"/>
      <c r="S16" s="8"/>
      <c r="T16" s="8"/>
      <c r="U16" s="8"/>
      <c r="V16" s="9"/>
    </row>
    <row r="17" spans="10:22" s="6" customFormat="1" x14ac:dyDescent="0.25">
      <c r="R17" s="8"/>
      <c r="S17" s="8"/>
      <c r="T17" s="8"/>
      <c r="U17" s="8"/>
      <c r="V17" s="8"/>
    </row>
    <row r="18" spans="10:22" s="6" customFormat="1" x14ac:dyDescent="0.25">
      <c r="R18" s="8"/>
      <c r="S18" s="8"/>
      <c r="T18" s="8"/>
      <c r="U18" s="8"/>
      <c r="V18" s="8"/>
    </row>
    <row r="19" spans="10:22" s="6" customFormat="1" x14ac:dyDescent="0.25">
      <c r="J19" s="16"/>
      <c r="K19" s="1"/>
      <c r="L19" s="1"/>
      <c r="M19" s="1"/>
      <c r="N19" s="1"/>
      <c r="O19" s="1"/>
      <c r="P19" s="1"/>
      <c r="R19" s="8"/>
      <c r="S19" s="8"/>
      <c r="T19" s="8"/>
      <c r="U19" s="8"/>
      <c r="V19" s="8"/>
    </row>
    <row r="20" spans="10:22" s="6" customFormat="1" x14ac:dyDescent="0.25">
      <c r="J20" s="16"/>
      <c r="K20" s="1"/>
      <c r="L20" s="1"/>
      <c r="M20" s="1"/>
      <c r="N20" s="1"/>
      <c r="O20" s="1"/>
      <c r="P20" s="1"/>
      <c r="R20" s="8"/>
      <c r="S20" s="8"/>
      <c r="T20" s="8"/>
      <c r="U20" s="8"/>
      <c r="V20" s="8"/>
    </row>
    <row r="21" spans="10:22" ht="15" customHeight="1" x14ac:dyDescent="0.25"/>
    <row r="22" spans="10:22" ht="15" customHeight="1" x14ac:dyDescent="0.25"/>
    <row r="23" spans="10:22" ht="15" customHeight="1" x14ac:dyDescent="0.25"/>
  </sheetData>
  <sheetProtection algorithmName="SHA-512" hashValue="vyJY/F5lKW4xIPAj9uUesOuH8HLxbHhGXwhs4S5SKpW7fV86sljcePbSoxzCHhksdOYmKhjwB+BW3LBXx0FIQQ==" saltValue="cIoeprsYKqbDe9p6dr2W+Q==" spinCount="100000" sheet="1" objects="1" scenarios="1" selectLockedCells="1"/>
  <mergeCells count="2">
    <mergeCell ref="B4:C4"/>
    <mergeCell ref="D4:O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45ED6-91FC-44BB-B9E0-EF7E40B0A027}">
  <dimension ref="A1:V23"/>
  <sheetViews>
    <sheetView showGridLines="0" showRowColHeaders="0" zoomScaleNormal="100" workbookViewId="0">
      <selection activeCell="M10" sqref="M10"/>
    </sheetView>
  </sheetViews>
  <sheetFormatPr baseColWidth="10" defaultColWidth="0" defaultRowHeight="15" customHeight="1" zeroHeight="1" x14ac:dyDescent="0.25"/>
  <cols>
    <col min="1" max="1" width="3.28515625" style="1" customWidth="1"/>
    <col min="2" max="9" width="8.7109375" style="1" customWidth="1"/>
    <col min="10" max="10" width="4.140625" style="17" bestFit="1" customWidth="1"/>
    <col min="11" max="11" width="38.28515625" style="1" bestFit="1" customWidth="1"/>
    <col min="12" max="12" width="15.5703125" style="1" bestFit="1" customWidth="1"/>
    <col min="13" max="13" width="17.5703125" style="1" bestFit="1" customWidth="1"/>
    <col min="14" max="14" width="11" style="1" bestFit="1" customWidth="1"/>
    <col min="15" max="15" width="10.140625" style="1" bestFit="1" customWidth="1"/>
    <col min="16" max="16" width="15.5703125" style="1" bestFit="1" customWidth="1"/>
    <col min="17" max="17" width="6.7109375" style="8" bestFit="1" customWidth="1"/>
    <col min="18" max="18" width="7.28515625" style="8" bestFit="1" customWidth="1"/>
    <col min="19" max="19" width="2.85546875" style="8" customWidth="1"/>
    <col min="20" max="20" width="9.85546875" style="8" bestFit="1" customWidth="1"/>
    <col min="21" max="21" width="8.7109375" style="8" bestFit="1" customWidth="1"/>
    <col min="22" max="22" width="8.7109375" style="1" customWidth="1"/>
    <col min="23" max="16384" width="8.7109375" style="1" hidden="1"/>
  </cols>
  <sheetData>
    <row r="1" spans="1:22" s="10" customFormat="1" x14ac:dyDescent="0.25">
      <c r="A1" s="1"/>
      <c r="B1" s="1"/>
      <c r="C1" s="1"/>
      <c r="D1" s="1"/>
      <c r="E1" s="1"/>
      <c r="F1" s="1"/>
      <c r="G1" s="1"/>
      <c r="H1" s="1"/>
      <c r="I1" s="1"/>
      <c r="J1" s="17"/>
      <c r="K1" s="1"/>
      <c r="L1" s="1"/>
      <c r="M1" s="1"/>
      <c r="N1" s="1"/>
      <c r="O1" s="1"/>
      <c r="P1" s="1"/>
      <c r="Q1" s="25" t="s">
        <v>3</v>
      </c>
      <c r="R1" s="25" t="s">
        <v>4</v>
      </c>
      <c r="S1" s="8"/>
      <c r="T1" s="26" t="s">
        <v>3</v>
      </c>
      <c r="U1" s="25" t="s">
        <v>4</v>
      </c>
    </row>
    <row r="2" spans="1:22" s="10" customFormat="1" x14ac:dyDescent="0.25">
      <c r="A2" s="1"/>
      <c r="B2" s="1"/>
      <c r="C2" s="1"/>
      <c r="D2" s="1"/>
      <c r="E2" s="1"/>
      <c r="F2" s="1"/>
      <c r="G2" s="1"/>
      <c r="H2" s="1"/>
      <c r="I2" s="1"/>
      <c r="J2" s="17"/>
      <c r="K2" s="1"/>
      <c r="L2" s="1"/>
      <c r="M2" s="1"/>
      <c r="N2" s="1"/>
      <c r="O2" s="1"/>
      <c r="P2" s="1"/>
      <c r="Q2" s="19">
        <v>0.1</v>
      </c>
      <c r="R2" s="19">
        <v>0.1</v>
      </c>
      <c r="S2" s="8"/>
      <c r="T2" s="27" t="s">
        <v>6</v>
      </c>
      <c r="U2" s="28">
        <f>O7</f>
        <v>0.44444444444444442</v>
      </c>
      <c r="V2" s="9"/>
    </row>
    <row r="3" spans="1:22" s="10" customFormat="1" x14ac:dyDescent="0.25">
      <c r="A3" s="1"/>
      <c r="B3" s="1"/>
      <c r="C3" s="1"/>
      <c r="D3" s="1"/>
      <c r="E3" s="1"/>
      <c r="F3" s="1"/>
      <c r="G3" s="1"/>
      <c r="H3" s="1"/>
      <c r="I3" s="1"/>
      <c r="J3" s="17"/>
      <c r="K3" s="1"/>
      <c r="L3" s="1"/>
      <c r="M3" s="1"/>
      <c r="N3" s="1"/>
      <c r="O3" s="1"/>
      <c r="P3" s="1"/>
      <c r="Q3" s="19">
        <f>Q2+0.1</f>
        <v>0.2</v>
      </c>
      <c r="R3" s="19">
        <v>0.1</v>
      </c>
      <c r="S3" s="8"/>
      <c r="T3" s="27" t="s">
        <v>7</v>
      </c>
      <c r="U3" s="29">
        <v>0.01</v>
      </c>
      <c r="V3" s="9"/>
    </row>
    <row r="4" spans="1:22" s="10" customFormat="1" ht="59.25" customHeight="1" x14ac:dyDescent="0.25">
      <c r="A4" s="1"/>
      <c r="B4" s="58" t="s">
        <v>21</v>
      </c>
      <c r="C4" s="58"/>
      <c r="D4" s="59" t="s">
        <v>24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"/>
      <c r="Q4" s="19">
        <f t="shared" ref="Q4:Q11" si="0">Q3+0.1</f>
        <v>0.30000000000000004</v>
      </c>
      <c r="R4" s="19">
        <v>0.1</v>
      </c>
      <c r="S4" s="8"/>
      <c r="T4" s="27" t="s">
        <v>8</v>
      </c>
      <c r="U4" s="29">
        <f>2-U2-U3</f>
        <v>1.5455555555555556</v>
      </c>
      <c r="V4" s="9"/>
    </row>
    <row r="5" spans="1:22" s="10" customFormat="1" x14ac:dyDescent="0.25">
      <c r="A5" s="1"/>
      <c r="B5" s="1"/>
      <c r="C5" s="1"/>
      <c r="D5" s="1"/>
      <c r="E5" s="1"/>
      <c r="F5" s="1"/>
      <c r="G5" s="1"/>
      <c r="H5" s="1"/>
      <c r="I5" s="1"/>
      <c r="J5" s="17"/>
      <c r="K5" s="1"/>
      <c r="L5" s="1"/>
      <c r="M5" s="1"/>
      <c r="N5" s="1"/>
      <c r="O5" s="1"/>
      <c r="P5" s="1"/>
      <c r="Q5" s="19">
        <f t="shared" si="0"/>
        <v>0.4</v>
      </c>
      <c r="R5" s="19">
        <v>0.1</v>
      </c>
      <c r="S5" s="8"/>
      <c r="T5" s="8"/>
      <c r="U5" s="8"/>
      <c r="V5" s="9"/>
    </row>
    <row r="6" spans="1:22" s="10" customFormat="1" x14ac:dyDescent="0.25">
      <c r="A6" s="1"/>
      <c r="B6" s="1"/>
      <c r="C6" s="1"/>
      <c r="D6" s="1"/>
      <c r="E6" s="1"/>
      <c r="F6" s="1"/>
      <c r="G6" s="1"/>
      <c r="H6" s="1"/>
      <c r="I6" s="1"/>
      <c r="J6" s="17"/>
      <c r="K6" s="1"/>
      <c r="L6" s="1"/>
      <c r="M6" s="1"/>
      <c r="N6" s="1"/>
      <c r="O6" s="1"/>
      <c r="P6" s="1"/>
      <c r="Q6" s="19">
        <f t="shared" si="0"/>
        <v>0.5</v>
      </c>
      <c r="R6" s="19">
        <v>0.1</v>
      </c>
      <c r="S6" s="8"/>
      <c r="T6" s="8"/>
      <c r="U6" s="8"/>
      <c r="V6" s="9"/>
    </row>
    <row r="7" spans="1:22" s="10" customFormat="1" x14ac:dyDescent="0.25">
      <c r="A7" s="1"/>
      <c r="B7" s="1"/>
      <c r="C7" s="1"/>
      <c r="D7" s="1"/>
      <c r="E7" s="1"/>
      <c r="F7" s="1"/>
      <c r="G7" s="1"/>
      <c r="H7" s="1"/>
      <c r="I7" s="1"/>
      <c r="J7" s="17"/>
      <c r="K7" s="30" t="s">
        <v>29</v>
      </c>
      <c r="L7" s="31" t="s">
        <v>1</v>
      </c>
      <c r="M7" s="36" t="s">
        <v>17</v>
      </c>
      <c r="N7" s="31" t="s">
        <v>1</v>
      </c>
      <c r="O7" s="33">
        <f>AVERAGE(P10)</f>
        <v>0.44444444444444442</v>
      </c>
      <c r="P7" s="1"/>
      <c r="Q7" s="19">
        <f t="shared" si="0"/>
        <v>0.6</v>
      </c>
      <c r="R7" s="19">
        <v>0.1</v>
      </c>
      <c r="S7" s="8"/>
      <c r="T7" s="8"/>
      <c r="U7" s="8"/>
      <c r="V7" s="9"/>
    </row>
    <row r="8" spans="1:22" s="10" customFormat="1" x14ac:dyDescent="0.25">
      <c r="A8" s="1"/>
      <c r="B8" s="1"/>
      <c r="C8" s="1"/>
      <c r="D8" s="1"/>
      <c r="E8" s="1"/>
      <c r="F8" s="1"/>
      <c r="G8" s="1"/>
      <c r="H8" s="1"/>
      <c r="I8" s="1"/>
      <c r="J8" s="17"/>
      <c r="K8" s="1"/>
      <c r="L8" s="1"/>
      <c r="M8" s="1"/>
      <c r="N8" s="1"/>
      <c r="O8" s="1"/>
      <c r="P8" s="1"/>
      <c r="Q8" s="19">
        <f t="shared" si="0"/>
        <v>0.7</v>
      </c>
      <c r="R8" s="19">
        <v>0.1</v>
      </c>
      <c r="S8" s="8"/>
      <c r="T8" s="8"/>
      <c r="U8" s="8"/>
      <c r="V8" s="9"/>
    </row>
    <row r="9" spans="1:22" s="10" customFormat="1" ht="18.75" x14ac:dyDescent="0.3">
      <c r="A9" s="1"/>
      <c r="B9" s="1"/>
      <c r="C9" s="1"/>
      <c r="D9" s="1"/>
      <c r="E9" s="1"/>
      <c r="F9" s="1"/>
      <c r="G9" s="1"/>
      <c r="H9" s="1"/>
      <c r="I9" s="1"/>
      <c r="J9" s="34" t="s">
        <v>26</v>
      </c>
      <c r="K9" s="34" t="s">
        <v>33</v>
      </c>
      <c r="L9" s="34" t="s">
        <v>34</v>
      </c>
      <c r="M9" s="35" t="s">
        <v>35</v>
      </c>
      <c r="N9" s="34" t="s">
        <v>36</v>
      </c>
      <c r="O9" s="34" t="s">
        <v>37</v>
      </c>
      <c r="P9" s="34" t="s">
        <v>38</v>
      </c>
      <c r="Q9" s="19">
        <f t="shared" si="0"/>
        <v>0.79999999999999993</v>
      </c>
      <c r="R9" s="19">
        <v>0.1</v>
      </c>
      <c r="S9" s="8"/>
      <c r="T9" s="8"/>
      <c r="U9" s="8"/>
      <c r="V9" s="9"/>
    </row>
    <row r="10" spans="1:22" s="10" customFormat="1" ht="78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23">
        <v>1</v>
      </c>
      <c r="K10" s="21" t="s">
        <v>27</v>
      </c>
      <c r="L10" s="24"/>
      <c r="M10" s="4">
        <v>40</v>
      </c>
      <c r="N10" s="20" t="s">
        <v>0</v>
      </c>
      <c r="O10" s="5">
        <v>90</v>
      </c>
      <c r="P10" s="22">
        <f>M10/O10</f>
        <v>0.44444444444444442</v>
      </c>
      <c r="Q10" s="19">
        <f t="shared" si="0"/>
        <v>0.89999999999999991</v>
      </c>
      <c r="R10" s="19">
        <v>0.1</v>
      </c>
      <c r="S10" s="8"/>
      <c r="T10" s="8"/>
      <c r="U10" s="8"/>
      <c r="V10" s="9"/>
    </row>
    <row r="11" spans="1:22" s="10" customFormat="1" x14ac:dyDescent="0.25">
      <c r="A11" s="1"/>
      <c r="B11" s="1"/>
      <c r="C11" s="1"/>
      <c r="D11" s="1"/>
      <c r="E11" s="1"/>
      <c r="F11" s="1"/>
      <c r="G11" s="1"/>
      <c r="H11" s="1"/>
      <c r="I11" s="1"/>
      <c r="Q11" s="19">
        <f t="shared" si="0"/>
        <v>0.99999999999999989</v>
      </c>
      <c r="R11" s="19">
        <v>0.1</v>
      </c>
      <c r="S11" s="8"/>
      <c r="T11" s="8"/>
      <c r="U11" s="8"/>
      <c r="V11" s="9"/>
    </row>
    <row r="12" spans="1:22" s="10" customFormat="1" x14ac:dyDescent="0.25">
      <c r="A12" s="1"/>
      <c r="B12" s="1"/>
      <c r="C12" s="1"/>
      <c r="D12" s="1"/>
      <c r="E12" s="1"/>
      <c r="F12" s="1"/>
      <c r="G12" s="1"/>
      <c r="H12" s="1"/>
      <c r="I12" s="1"/>
      <c r="Q12" s="18" t="s">
        <v>5</v>
      </c>
      <c r="R12" s="19">
        <f>SUBTOTAL(109,OEI.04!$R$2:$R$11)</f>
        <v>0.99999999999999989</v>
      </c>
      <c r="S12" s="8"/>
      <c r="T12" s="8"/>
      <c r="U12" s="8"/>
      <c r="V12" s="9"/>
    </row>
    <row r="13" spans="1:22" s="10" customFormat="1" x14ac:dyDescent="0.25">
      <c r="A13" s="1"/>
      <c r="B13" s="1"/>
      <c r="C13" s="1"/>
      <c r="D13" s="1"/>
      <c r="E13" s="1"/>
      <c r="F13" s="1"/>
      <c r="G13" s="1"/>
      <c r="H13" s="1"/>
      <c r="I13" s="1"/>
      <c r="Q13" s="8"/>
      <c r="R13" s="8"/>
      <c r="S13" s="8"/>
      <c r="T13" s="8"/>
      <c r="U13" s="8"/>
      <c r="V13" s="9"/>
    </row>
    <row r="14" spans="1:22" s="14" customFormat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0"/>
      <c r="K14" s="10"/>
      <c r="L14" s="10"/>
      <c r="M14" s="10"/>
      <c r="N14" s="10"/>
      <c r="O14" s="10"/>
      <c r="P14" s="10"/>
      <c r="Q14" s="12"/>
      <c r="R14" s="12"/>
      <c r="S14" s="12"/>
      <c r="T14" s="12"/>
      <c r="U14" s="12"/>
      <c r="V14" s="13"/>
    </row>
    <row r="15" spans="1:22" s="10" customFormat="1" x14ac:dyDescent="0.25">
      <c r="A15" s="1"/>
      <c r="B15" s="1"/>
      <c r="C15" s="1"/>
      <c r="D15" s="1"/>
      <c r="E15" s="1"/>
      <c r="F15" s="1"/>
      <c r="G15" s="1"/>
      <c r="H15" s="1"/>
      <c r="I15" s="1"/>
      <c r="Q15" s="8"/>
      <c r="R15" s="8"/>
      <c r="S15" s="8"/>
      <c r="T15" s="8"/>
      <c r="U15" s="8"/>
      <c r="V15" s="9"/>
    </row>
    <row r="16" spans="1:22" s="10" customFormat="1" x14ac:dyDescent="0.25">
      <c r="A16" s="1"/>
      <c r="B16" s="1"/>
      <c r="C16" s="1"/>
      <c r="D16" s="1"/>
      <c r="E16" s="1"/>
      <c r="F16" s="1"/>
      <c r="G16" s="1"/>
      <c r="H16" s="1"/>
      <c r="I16" s="1"/>
      <c r="Q16" s="8"/>
      <c r="R16" s="8"/>
      <c r="S16" s="8"/>
      <c r="T16" s="8"/>
      <c r="U16" s="8"/>
    </row>
    <row r="17" spans="10:21" s="6" customFormat="1" x14ac:dyDescent="0.25">
      <c r="Q17" s="8"/>
      <c r="R17" s="8"/>
      <c r="S17" s="8"/>
      <c r="T17" s="8"/>
      <c r="U17" s="8"/>
    </row>
    <row r="18" spans="10:21" s="6" customFormat="1" x14ac:dyDescent="0.25">
      <c r="Q18" s="8"/>
      <c r="R18" s="8"/>
      <c r="S18" s="8"/>
      <c r="T18" s="8"/>
      <c r="U18" s="8"/>
    </row>
    <row r="19" spans="10:21" s="6" customFormat="1" x14ac:dyDescent="0.25">
      <c r="J19" s="16"/>
      <c r="K19" s="1"/>
      <c r="L19" s="1"/>
      <c r="M19" s="1"/>
      <c r="N19" s="1"/>
      <c r="O19" s="1"/>
      <c r="P19" s="1"/>
      <c r="Q19" s="8"/>
      <c r="R19" s="8"/>
      <c r="S19" s="8"/>
      <c r="T19" s="8"/>
      <c r="U19" s="8"/>
    </row>
    <row r="20" spans="10:21" s="6" customFormat="1" x14ac:dyDescent="0.25">
      <c r="J20" s="16"/>
      <c r="K20" s="1"/>
      <c r="L20" s="1"/>
      <c r="M20" s="1"/>
      <c r="N20" s="1"/>
      <c r="O20" s="1"/>
      <c r="P20" s="1"/>
      <c r="Q20" s="8"/>
      <c r="R20" s="8"/>
      <c r="S20" s="8"/>
      <c r="T20" s="8"/>
      <c r="U20" s="8"/>
    </row>
    <row r="21" spans="10:21" ht="15" customHeight="1" x14ac:dyDescent="0.25"/>
    <row r="22" spans="10:21" ht="15" customHeight="1" x14ac:dyDescent="0.25"/>
    <row r="23" spans="10:21" ht="15" customHeight="1" x14ac:dyDescent="0.25"/>
  </sheetData>
  <sheetProtection algorithmName="SHA-512" hashValue="+TLv9Tlf8Xt4dO7I1RaezV3dCbmDfKNN2vpQ7blb2T+yFJeNzKWYhxlFz8OZPcFwjouIzZzMhnPOzQGC+dN/nw==" saltValue="pzXZL49XwAyxsPdrWFPo+g==" spinCount="100000" sheet="1" objects="1" scenarios="1" selectLockedCells="1"/>
  <mergeCells count="2">
    <mergeCell ref="B4:C4"/>
    <mergeCell ref="D4:O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83A59-2873-40AC-A3FD-4A6A1CA17764}">
  <dimension ref="A1:V24"/>
  <sheetViews>
    <sheetView showGridLines="0" showRowColHeaders="0" zoomScale="98" zoomScaleNormal="98" workbookViewId="0">
      <selection activeCell="O10" sqref="O10"/>
    </sheetView>
  </sheetViews>
  <sheetFormatPr baseColWidth="10" defaultColWidth="0" defaultRowHeight="15" customHeight="1" zeroHeight="1" x14ac:dyDescent="0.25"/>
  <cols>
    <col min="1" max="1" width="3.28515625" style="1" customWidth="1"/>
    <col min="2" max="9" width="8.7109375" style="1" customWidth="1"/>
    <col min="10" max="10" width="5.7109375" style="17" customWidth="1"/>
    <col min="11" max="11" width="38.28515625" style="1" bestFit="1" customWidth="1"/>
    <col min="12" max="12" width="15.5703125" style="1" bestFit="1" customWidth="1"/>
    <col min="13" max="13" width="17.5703125" style="1" bestFit="1" customWidth="1"/>
    <col min="14" max="14" width="11" style="1" bestFit="1" customWidth="1"/>
    <col min="15" max="15" width="10.140625" style="1" bestFit="1" customWidth="1"/>
    <col min="16" max="16" width="15.5703125" style="1" bestFit="1" customWidth="1"/>
    <col min="17" max="17" width="6.85546875" style="8" bestFit="1" customWidth="1"/>
    <col min="18" max="18" width="7.28515625" style="8" bestFit="1" customWidth="1"/>
    <col min="19" max="19" width="2.85546875" style="8" customWidth="1"/>
    <col min="20" max="20" width="9.85546875" style="8" bestFit="1" customWidth="1"/>
    <col min="21" max="21" width="8.7109375" style="8" bestFit="1" customWidth="1"/>
    <col min="22" max="22" width="8.7109375" style="1" customWidth="1"/>
    <col min="23" max="16384" width="8.7109375" style="1" hidden="1"/>
  </cols>
  <sheetData>
    <row r="1" spans="1:22" s="10" customFormat="1" x14ac:dyDescent="0.25">
      <c r="A1" s="1"/>
      <c r="B1" s="1"/>
      <c r="C1" s="1"/>
      <c r="D1" s="1"/>
      <c r="E1" s="1"/>
      <c r="F1" s="1"/>
      <c r="G1" s="1"/>
      <c r="H1" s="1"/>
      <c r="I1" s="1"/>
      <c r="J1" s="17"/>
      <c r="K1" s="1"/>
      <c r="L1" s="1"/>
      <c r="M1" s="1"/>
      <c r="N1" s="1"/>
      <c r="O1" s="1"/>
      <c r="P1" s="1"/>
      <c r="Q1" s="25" t="s">
        <v>3</v>
      </c>
      <c r="R1" s="25" t="s">
        <v>4</v>
      </c>
      <c r="S1" s="8"/>
      <c r="T1" s="26" t="s">
        <v>3</v>
      </c>
      <c r="U1" s="25" t="s">
        <v>4</v>
      </c>
      <c r="V1" s="9"/>
    </row>
    <row r="2" spans="1:22" s="10" customFormat="1" x14ac:dyDescent="0.25">
      <c r="A2" s="1"/>
      <c r="B2" s="1"/>
      <c r="C2" s="1"/>
      <c r="D2" s="1"/>
      <c r="E2" s="1"/>
      <c r="F2" s="1"/>
      <c r="G2" s="1"/>
      <c r="H2" s="1"/>
      <c r="I2" s="1"/>
      <c r="J2" s="17"/>
      <c r="K2" s="1"/>
      <c r="L2" s="1"/>
      <c r="M2" s="1"/>
      <c r="N2" s="1"/>
      <c r="O2" s="1"/>
      <c r="P2" s="1"/>
      <c r="Q2" s="19">
        <v>0.1</v>
      </c>
      <c r="R2" s="19">
        <v>0.1</v>
      </c>
      <c r="S2" s="8"/>
      <c r="T2" s="27" t="s">
        <v>6</v>
      </c>
      <c r="U2" s="28">
        <f>O7</f>
        <v>0.65</v>
      </c>
      <c r="V2" s="9"/>
    </row>
    <row r="3" spans="1:22" s="10" customFormat="1" x14ac:dyDescent="0.25">
      <c r="A3" s="1"/>
      <c r="B3" s="1"/>
      <c r="C3" s="1"/>
      <c r="D3" s="1"/>
      <c r="E3" s="1"/>
      <c r="F3" s="1"/>
      <c r="G3" s="1"/>
      <c r="H3" s="1"/>
      <c r="I3" s="1"/>
      <c r="J3" s="17"/>
      <c r="K3" s="1"/>
      <c r="L3" s="1"/>
      <c r="M3" s="1"/>
      <c r="N3" s="1"/>
      <c r="O3" s="1"/>
      <c r="P3" s="1"/>
      <c r="Q3" s="19">
        <f>Q2+0.1</f>
        <v>0.2</v>
      </c>
      <c r="R3" s="19">
        <v>0.1</v>
      </c>
      <c r="S3" s="8"/>
      <c r="T3" s="27" t="s">
        <v>7</v>
      </c>
      <c r="U3" s="29">
        <v>0.01</v>
      </c>
      <c r="V3" s="9"/>
    </row>
    <row r="4" spans="1:22" s="10" customFormat="1" ht="59.25" customHeight="1" x14ac:dyDescent="0.25">
      <c r="A4" s="1"/>
      <c r="B4" s="58" t="s">
        <v>14</v>
      </c>
      <c r="C4" s="58"/>
      <c r="D4" s="59" t="s">
        <v>15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"/>
      <c r="Q4" s="19">
        <f t="shared" ref="Q4:Q11" si="0">Q3+0.1</f>
        <v>0.30000000000000004</v>
      </c>
      <c r="R4" s="19">
        <v>0.1</v>
      </c>
      <c r="S4" s="8"/>
      <c r="T4" s="27" t="s">
        <v>8</v>
      </c>
      <c r="U4" s="29">
        <f>2-U2-U3</f>
        <v>1.34</v>
      </c>
      <c r="V4" s="9"/>
    </row>
    <row r="5" spans="1:22" s="10" customFormat="1" x14ac:dyDescent="0.25">
      <c r="A5" s="1"/>
      <c r="B5" s="1"/>
      <c r="C5" s="1"/>
      <c r="D5" s="1"/>
      <c r="E5" s="1"/>
      <c r="F5" s="1"/>
      <c r="G5" s="1"/>
      <c r="H5" s="1"/>
      <c r="I5" s="1"/>
      <c r="J5" s="17"/>
      <c r="K5" s="1"/>
      <c r="L5" s="1"/>
      <c r="M5" s="1"/>
      <c r="N5" s="1"/>
      <c r="O5" s="1"/>
      <c r="P5" s="1"/>
      <c r="Q5" s="19">
        <f t="shared" si="0"/>
        <v>0.4</v>
      </c>
      <c r="R5" s="19">
        <v>0.1</v>
      </c>
      <c r="S5" s="8"/>
      <c r="T5" s="8"/>
      <c r="U5" s="8"/>
      <c r="V5" s="9"/>
    </row>
    <row r="6" spans="1:22" s="10" customFormat="1" x14ac:dyDescent="0.25">
      <c r="A6" s="1"/>
      <c r="B6" s="1"/>
      <c r="C6" s="1"/>
      <c r="D6" s="1"/>
      <c r="E6" s="1"/>
      <c r="F6" s="1"/>
      <c r="G6" s="1"/>
      <c r="H6" s="1"/>
      <c r="I6" s="1"/>
      <c r="J6" s="17"/>
      <c r="K6" s="1"/>
      <c r="L6" s="1"/>
      <c r="M6" s="1"/>
      <c r="N6" s="1"/>
      <c r="O6" s="1"/>
      <c r="P6" s="1"/>
      <c r="Q6" s="19">
        <f t="shared" si="0"/>
        <v>0.5</v>
      </c>
      <c r="R6" s="19">
        <v>0.1</v>
      </c>
      <c r="S6" s="8"/>
      <c r="T6" s="8"/>
      <c r="U6" s="8"/>
      <c r="V6" s="9"/>
    </row>
    <row r="7" spans="1:22" s="10" customFormat="1" x14ac:dyDescent="0.25">
      <c r="A7" s="1"/>
      <c r="B7" s="1"/>
      <c r="C7" s="1"/>
      <c r="D7" s="1"/>
      <c r="E7" s="1"/>
      <c r="F7" s="1"/>
      <c r="G7" s="1"/>
      <c r="H7" s="1"/>
      <c r="I7" s="1"/>
      <c r="J7" s="17"/>
      <c r="K7" s="30" t="s">
        <v>28</v>
      </c>
      <c r="L7" s="31" t="s">
        <v>1</v>
      </c>
      <c r="M7" s="36" t="s">
        <v>17</v>
      </c>
      <c r="N7" s="31" t="s">
        <v>1</v>
      </c>
      <c r="O7" s="33">
        <f>AVERAGE(P10)</f>
        <v>0.65</v>
      </c>
      <c r="P7" s="1"/>
      <c r="Q7" s="19">
        <f t="shared" si="0"/>
        <v>0.6</v>
      </c>
      <c r="R7" s="19">
        <v>0.1</v>
      </c>
      <c r="S7" s="8"/>
      <c r="T7" s="8"/>
      <c r="U7" s="8"/>
      <c r="V7" s="9"/>
    </row>
    <row r="8" spans="1:22" s="10" customFormat="1" x14ac:dyDescent="0.25">
      <c r="A8" s="1"/>
      <c r="B8" s="1"/>
      <c r="C8" s="1"/>
      <c r="D8" s="1"/>
      <c r="E8" s="1"/>
      <c r="F8" s="1"/>
      <c r="G8" s="1"/>
      <c r="H8" s="1"/>
      <c r="I8" s="1"/>
      <c r="J8" s="17"/>
      <c r="K8" s="1"/>
      <c r="L8" s="1"/>
      <c r="M8" s="1"/>
      <c r="N8" s="1"/>
      <c r="O8" s="1"/>
      <c r="P8" s="1"/>
      <c r="Q8" s="19">
        <f t="shared" si="0"/>
        <v>0.7</v>
      </c>
      <c r="R8" s="19">
        <v>0.1</v>
      </c>
      <c r="S8" s="8"/>
      <c r="T8" s="8"/>
      <c r="U8" s="8"/>
      <c r="V8" s="9"/>
    </row>
    <row r="9" spans="1:22" s="10" customFormat="1" ht="18.75" x14ac:dyDescent="0.3">
      <c r="A9" s="1"/>
      <c r="B9" s="1"/>
      <c r="C9" s="1"/>
      <c r="D9" s="1"/>
      <c r="E9" s="1"/>
      <c r="F9" s="1"/>
      <c r="G9" s="1"/>
      <c r="H9" s="1"/>
      <c r="I9" s="1"/>
      <c r="J9" s="34" t="s">
        <v>26</v>
      </c>
      <c r="K9" s="34" t="s">
        <v>33</v>
      </c>
      <c r="L9" s="34" t="s">
        <v>34</v>
      </c>
      <c r="M9" s="35" t="s">
        <v>35</v>
      </c>
      <c r="N9" s="34" t="s">
        <v>36</v>
      </c>
      <c r="O9" s="34" t="s">
        <v>37</v>
      </c>
      <c r="P9" s="34" t="s">
        <v>38</v>
      </c>
      <c r="Q9" s="19">
        <f t="shared" si="0"/>
        <v>0.79999999999999993</v>
      </c>
      <c r="R9" s="19">
        <v>0.1</v>
      </c>
      <c r="S9" s="8"/>
      <c r="T9" s="8"/>
      <c r="U9" s="8"/>
      <c r="V9" s="9"/>
    </row>
    <row r="10" spans="1:22" s="10" customFormat="1" ht="73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23">
        <v>1</v>
      </c>
      <c r="K10" s="21" t="s">
        <v>16</v>
      </c>
      <c r="L10" s="24"/>
      <c r="M10" s="4">
        <v>65</v>
      </c>
      <c r="N10" s="20" t="s">
        <v>0</v>
      </c>
      <c r="O10" s="5">
        <v>100</v>
      </c>
      <c r="P10" s="22">
        <f>M10/O10</f>
        <v>0.65</v>
      </c>
      <c r="Q10" s="19">
        <f t="shared" si="0"/>
        <v>0.89999999999999991</v>
      </c>
      <c r="R10" s="19">
        <v>0.1</v>
      </c>
      <c r="S10" s="8"/>
      <c r="T10" s="8"/>
      <c r="U10" s="8"/>
      <c r="V10" s="9"/>
    </row>
    <row r="11" spans="1:22" s="10" customFormat="1" x14ac:dyDescent="0.25">
      <c r="A11" s="1"/>
      <c r="B11" s="1"/>
      <c r="C11" s="1"/>
      <c r="D11" s="1"/>
      <c r="E11" s="1"/>
      <c r="F11" s="1"/>
      <c r="G11" s="1"/>
      <c r="H11" s="1"/>
      <c r="I11" s="1"/>
      <c r="Q11" s="19">
        <f t="shared" si="0"/>
        <v>0.99999999999999989</v>
      </c>
      <c r="R11" s="19">
        <v>0.1</v>
      </c>
      <c r="S11" s="8"/>
      <c r="T11" s="8"/>
      <c r="U11" s="8"/>
      <c r="V11" s="9"/>
    </row>
    <row r="12" spans="1:22" s="10" customFormat="1" x14ac:dyDescent="0.25">
      <c r="A12" s="1"/>
      <c r="B12" s="1"/>
      <c r="C12" s="1"/>
      <c r="D12" s="1"/>
      <c r="E12" s="1"/>
      <c r="F12" s="1"/>
      <c r="G12" s="1"/>
      <c r="H12" s="1"/>
      <c r="I12" s="1"/>
      <c r="Q12" s="18" t="s">
        <v>5</v>
      </c>
      <c r="R12" s="19">
        <f>SUBTOTAL(109,OEI.05!$R$2:$R$11)</f>
        <v>0.99999999999999989</v>
      </c>
      <c r="S12" s="8"/>
      <c r="T12" s="8"/>
      <c r="U12" s="8"/>
      <c r="V12" s="9"/>
    </row>
    <row r="13" spans="1:22" s="10" customFormat="1" x14ac:dyDescent="0.25">
      <c r="A13" s="1"/>
      <c r="B13" s="1"/>
      <c r="C13" s="1"/>
      <c r="D13" s="1"/>
      <c r="E13" s="1"/>
      <c r="F13" s="1"/>
      <c r="G13" s="1"/>
      <c r="H13" s="1"/>
      <c r="I13" s="1"/>
      <c r="Q13" s="8"/>
      <c r="R13" s="8"/>
      <c r="S13" s="8"/>
      <c r="T13" s="8"/>
      <c r="U13" s="8"/>
      <c r="V13" s="9"/>
    </row>
    <row r="14" spans="1:22" s="14" customFormat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0"/>
      <c r="K14" s="10"/>
      <c r="L14" s="10"/>
      <c r="M14" s="10"/>
      <c r="N14" s="10"/>
      <c r="O14" s="10"/>
      <c r="P14" s="10"/>
      <c r="Q14" s="12"/>
      <c r="R14" s="12"/>
      <c r="S14" s="12"/>
      <c r="T14" s="12"/>
      <c r="U14" s="12"/>
      <c r="V14" s="13"/>
    </row>
    <row r="15" spans="1:22" s="10" customFormat="1" x14ac:dyDescent="0.25">
      <c r="A15" s="1"/>
      <c r="B15" s="1"/>
      <c r="C15" s="1"/>
      <c r="D15" s="1"/>
      <c r="E15" s="1"/>
      <c r="F15" s="1"/>
      <c r="G15" s="1"/>
      <c r="H15" s="1"/>
      <c r="I15" s="1"/>
      <c r="Q15" s="8"/>
      <c r="R15" s="8"/>
      <c r="S15" s="8"/>
      <c r="T15" s="8"/>
      <c r="U15" s="8"/>
      <c r="V15" s="9"/>
    </row>
    <row r="16" spans="1:22" s="10" customFormat="1" x14ac:dyDescent="0.25">
      <c r="A16" s="1"/>
      <c r="B16" s="1"/>
      <c r="C16" s="1"/>
      <c r="D16" s="1"/>
      <c r="E16" s="1"/>
      <c r="F16" s="1"/>
      <c r="G16" s="1"/>
      <c r="H16" s="1"/>
      <c r="I16" s="1"/>
      <c r="Q16" s="6"/>
      <c r="R16" s="6"/>
      <c r="S16" s="6"/>
      <c r="T16" s="6"/>
      <c r="U16" s="6"/>
    </row>
    <row r="17" spans="10:16" s="6" customFormat="1" x14ac:dyDescent="0.25"/>
    <row r="18" spans="10:16" s="6" customFormat="1" x14ac:dyDescent="0.25"/>
    <row r="19" spans="10:16" s="6" customFormat="1" x14ac:dyDescent="0.25"/>
    <row r="20" spans="10:16" s="6" customFormat="1" x14ac:dyDescent="0.25">
      <c r="J20" s="16"/>
      <c r="K20" s="1"/>
      <c r="L20" s="1"/>
      <c r="M20" s="1"/>
      <c r="N20" s="1"/>
      <c r="O20" s="1"/>
      <c r="P20" s="1"/>
    </row>
    <row r="21" spans="10:16" ht="15" customHeight="1" x14ac:dyDescent="0.25"/>
    <row r="22" spans="10:16" ht="15" customHeight="1" x14ac:dyDescent="0.25"/>
    <row r="23" spans="10:16" ht="15" customHeight="1" x14ac:dyDescent="0.25"/>
    <row r="24" spans="10:16" ht="15" customHeight="1" x14ac:dyDescent="0.25"/>
  </sheetData>
  <sheetProtection algorithmName="SHA-512" hashValue="fcmYSG7T7qMTotgLWAFeKxXrnCg/EAItCBdTzRzEeUxhILj/AnEed+mpdXiXyp+E1oIcXoPrzGyikG/9B+pfmA==" saltValue="LXd61S8knOHOECpzp//sow==" spinCount="100000" sheet="1" objects="1" scenarios="1" selectLockedCells="1"/>
  <mergeCells count="2">
    <mergeCell ref="B4:C4"/>
    <mergeCell ref="D4:O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DASHBOARD</vt:lpstr>
      <vt:lpstr>INDICADORES GENERALES</vt:lpstr>
      <vt:lpstr>OEI.01</vt:lpstr>
      <vt:lpstr>OEI.02</vt:lpstr>
      <vt:lpstr>OEI.03</vt:lpstr>
      <vt:lpstr>OEI.04</vt:lpstr>
      <vt:lpstr>OEI.05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Cuadros</dc:creator>
  <cp:lastModifiedBy>Jorge Cuadros</cp:lastModifiedBy>
  <dcterms:created xsi:type="dcterms:W3CDTF">2022-07-08T13:06:23Z</dcterms:created>
  <dcterms:modified xsi:type="dcterms:W3CDTF">2023-10-10T22:38:16Z</dcterms:modified>
</cp:coreProperties>
</file>